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0" windowWidth="9435" windowHeight="5025" tabRatio="565" activeTab="0"/>
  </bookViews>
  <sheets>
    <sheet name="Pakkeliste" sheetId="1" r:id="rId1"/>
  </sheets>
  <definedNames/>
  <calcPr fullCalcOnLoad="1"/>
</workbook>
</file>

<file path=xl/sharedStrings.xml><?xml version="1.0" encoding="utf-8"?>
<sst xmlns="http://schemas.openxmlformats.org/spreadsheetml/2006/main" count="518" uniqueCount="319">
  <si>
    <t>Det vigtigste for din rygsæk er at den sidder godt på din ryg og at den passer i størrelsen. Den må ikke gnave eller genere når du går med tungt læs.
Hoftebæltet skal være af en god kvalitet, da du vil bære en stor del af vægten her og ikke kun i skulderremmene.
Derudover skal den selvfølgelig kunne rumme det du skal have med. Hvis du på nogen måde kan undgå det, så undgå at spænde ting uden på. 
Det er en god ide at pakke dit tøj og din sovepose i vandtætte poser i rygsækken. (Evt. affalds sække).
Det er vigtigt at din sovepose, evt. kombineret med din lagen eller fleecepose, kan holde dig varm om natten. Hvis ikke, vil du sove dårligt og være træt næste dag.
Nattemperaturen kommer formodenligt til at ligge mellem 0 c og +10 c.
Et regnovertræk holder din taske og dine ting tørre og gør at i slipper for unødig kondens i teltet fra den våde rygsæk.</t>
  </si>
  <si>
    <t>I plast etui så den kan ligge i rygsækken</t>
  </si>
  <si>
    <t>1 rul</t>
  </si>
  <si>
    <t>Elastisk støttebind</t>
  </si>
  <si>
    <t>Brandsårs/sår forbinding</t>
  </si>
  <si>
    <t xml:space="preserve">Uelastisk tape </t>
  </si>
  <si>
    <t>Melolin 10x10 cm</t>
  </si>
  <si>
    <t>Sår kontakt forbinding</t>
  </si>
  <si>
    <t>Mepitel 10x18 cm</t>
  </si>
  <si>
    <t>Engangssprøjte (10 ml)</t>
  </si>
  <si>
    <t>1 glas</t>
  </si>
  <si>
    <t>Ibuprofen 200 mg</t>
  </si>
  <si>
    <t>Paracetamol 500 mg</t>
  </si>
  <si>
    <t>Øjeskyl - engangs</t>
  </si>
  <si>
    <t>Salve mod kløe, Xylocain</t>
  </si>
  <si>
    <t>Lidocain</t>
  </si>
  <si>
    <t>Førstehjælpstaske [Gruppe]:</t>
  </si>
  <si>
    <t>Hver af de to samarittere på turen har en komplet førstehjælpstaske.</t>
  </si>
  <si>
    <t>Hæfteplaster - til afklip</t>
  </si>
  <si>
    <t>Vatpinde</t>
  </si>
  <si>
    <t>Sugetabletter til dårlig hals</t>
  </si>
  <si>
    <t>1 flaske</t>
  </si>
  <si>
    <t>Antihistamin, Alnok</t>
  </si>
  <si>
    <t>Cetirizindihydrochlorid 10 mg</t>
  </si>
  <si>
    <t>Mod diaré - stop piller, Imodium</t>
  </si>
  <si>
    <t>Hexocain 5 mg</t>
  </si>
  <si>
    <t>Ioperamidhydrochlorid 2 mg</t>
  </si>
  <si>
    <t>Disinficering spray</t>
  </si>
  <si>
    <t>Til hænder og genstande</t>
  </si>
  <si>
    <t>Flydende plaster</t>
  </si>
  <si>
    <t>Spray</t>
  </si>
  <si>
    <t>Elastisk tape</t>
  </si>
  <si>
    <t>Elastisk tape, kraftigt</t>
  </si>
  <si>
    <t>Uelastisk tape, kraftigt</t>
  </si>
  <si>
    <t>FlexTape, bredde 4,5 cm</t>
  </si>
  <si>
    <t>Tensoplast, bredde 5 cm</t>
  </si>
  <si>
    <t>Sportstape, bredde 4 cm</t>
  </si>
  <si>
    <t>Leukoplast, bredde 2,5 cm</t>
  </si>
  <si>
    <t>1 meter</t>
  </si>
  <si>
    <t>Gummehandsker</t>
  </si>
  <si>
    <t>10 par</t>
  </si>
  <si>
    <t>2 ark</t>
  </si>
  <si>
    <t>Skumgummisvamp, lille</t>
  </si>
  <si>
    <t>Skumkummivaskeklude, små</t>
  </si>
  <si>
    <t>Desinficeringstabletter til vand</t>
  </si>
  <si>
    <t>Micropur</t>
  </si>
  <si>
    <t>Astrotæppe</t>
  </si>
  <si>
    <t>Stærkt plastfolie med guld/sølv sider</t>
  </si>
  <si>
    <t>2 tasker, deles af ledergruppen. Vægt i alt</t>
  </si>
  <si>
    <t>Fødevarer - [Sjak]:</t>
  </si>
  <si>
    <t>1/4 af vægten regnes med</t>
  </si>
  <si>
    <t>1/4 del af vægten regnes med</t>
  </si>
  <si>
    <t>Det er rart at have skiftetøj hvis dit tøj skulle blive vådt, især det inderste lag. Det er også rart at kunne skifte tøj en gang i mellem for at føle sig en smule mere ren :-) 
Skiftesko er en nødvendighed ved vadninger og er desuden rart at have med så man har mulighed for at få sine støvler af om aftenen.</t>
  </si>
  <si>
    <t>Skiftesko (Sandaler eller gummisko)</t>
  </si>
  <si>
    <t>Sportstape / Tensoplast</t>
  </si>
  <si>
    <t>Nødkuvert</t>
  </si>
  <si>
    <t>Batteri opladere + 4 opladelige batterier</t>
  </si>
  <si>
    <t>Nødkuverter</t>
  </si>
  <si>
    <t>Hver af lederne har en, + to i førstehjælpstaskerne</t>
  </si>
  <si>
    <t>Kamera + taske</t>
  </si>
  <si>
    <t>Din vægt</t>
  </si>
  <si>
    <t>Antal</t>
  </si>
  <si>
    <t>Ting</t>
  </si>
  <si>
    <t>Bemærkninger</t>
  </si>
  <si>
    <t>T-shirt/undertrøje</t>
  </si>
  <si>
    <t>Skjorte/sweatshirt/bluse</t>
  </si>
  <si>
    <t>Fleece/sweater</t>
  </si>
  <si>
    <t>Jakke</t>
  </si>
  <si>
    <t>Bukser m. flere lommer</t>
  </si>
  <si>
    <t>Støvler</t>
  </si>
  <si>
    <t>Hat/bøllehat</t>
  </si>
  <si>
    <t>Udstyrskarabiner</t>
  </si>
  <si>
    <t>Langt undertøj</t>
  </si>
  <si>
    <t>Vanter</t>
  </si>
  <si>
    <t>Hue</t>
  </si>
  <si>
    <t>Shorts</t>
  </si>
  <si>
    <t>Gamasher</t>
  </si>
  <si>
    <t>Solbriller</t>
  </si>
  <si>
    <t>Myggenet</t>
  </si>
  <si>
    <t>T-shirt</t>
  </si>
  <si>
    <t>Rygsæk</t>
  </si>
  <si>
    <t>Sovepose</t>
  </si>
  <si>
    <t>Lagenpose/fleecepose</t>
  </si>
  <si>
    <t>Liggeunderlag</t>
  </si>
  <si>
    <t>Ske</t>
  </si>
  <si>
    <t xml:space="preserve">Toiletpapir </t>
  </si>
  <si>
    <t>Vandtæt pakket. 1 rulle pr. pers/uge</t>
  </si>
  <si>
    <t>Tandbørste</t>
  </si>
  <si>
    <t>Bruges som håndklæde</t>
  </si>
  <si>
    <t>Sæbe i blok</t>
  </si>
  <si>
    <t>1 tube</t>
  </si>
  <si>
    <t>Tandpasta</t>
  </si>
  <si>
    <t>Hårshampoo</t>
  </si>
  <si>
    <t>Neglebørste</t>
  </si>
  <si>
    <t>Til at rense neglerødderne</t>
  </si>
  <si>
    <t>Håndcreme</t>
  </si>
  <si>
    <t>Opvaskemiddel</t>
  </si>
  <si>
    <t>Viskestykke</t>
  </si>
  <si>
    <t>Kompas</t>
  </si>
  <si>
    <t>Kort</t>
  </si>
  <si>
    <t>Blyant, tuschpen</t>
  </si>
  <si>
    <t>Noget</t>
  </si>
  <si>
    <t>Papir</t>
  </si>
  <si>
    <t>Vandtætpakkede tændstikker/metaltændstik</t>
  </si>
  <si>
    <t>Solstift, læbepomade</t>
  </si>
  <si>
    <t>Sygesikringsbevis</t>
  </si>
  <si>
    <t xml:space="preserve">Kniv/dolk/lommekniv. </t>
  </si>
  <si>
    <t>Gerne hurtig at komme til.</t>
  </si>
  <si>
    <t>Solcreme</t>
  </si>
  <si>
    <t>Myggebalsam</t>
  </si>
  <si>
    <t>½ rul</t>
  </si>
  <si>
    <t>Gaffatape</t>
  </si>
  <si>
    <t>2 m</t>
  </si>
  <si>
    <t>Stoppenål</t>
  </si>
  <si>
    <t>1 sæt</t>
  </si>
  <si>
    <t>Sygrej</t>
  </si>
  <si>
    <t>Div plastre</t>
  </si>
  <si>
    <t>Liste over andres "sygdomme"</t>
  </si>
  <si>
    <t>Negleklipper</t>
  </si>
  <si>
    <t>Overlevelses sæk.</t>
  </si>
  <si>
    <t>Kraftig plast. Ligge i &amp; synlig-gørelse</t>
  </si>
  <si>
    <t>Forbindinger:</t>
  </si>
  <si>
    <t>Gazebind</t>
  </si>
  <si>
    <t>Gazekompresser, store</t>
  </si>
  <si>
    <t>Hudvenligt tape</t>
  </si>
  <si>
    <t>Instumentarium</t>
  </si>
  <si>
    <t>Saks</t>
  </si>
  <si>
    <t>Pincet</t>
  </si>
  <si>
    <t>Kanyler</t>
  </si>
  <si>
    <t>Skalpel</t>
  </si>
  <si>
    <t>Termometer</t>
  </si>
  <si>
    <t>Ekstra observationsskemaer</t>
  </si>
  <si>
    <t>Sikkerhedsnåle</t>
  </si>
  <si>
    <t>Mini lommelygte</t>
  </si>
  <si>
    <t>Medicin m.v.</t>
  </si>
  <si>
    <t>Diverse:</t>
  </si>
  <si>
    <t>Trangia</t>
  </si>
  <si>
    <t>Udetermometer</t>
  </si>
  <si>
    <t>Info</t>
  </si>
  <si>
    <t>Biologisk nedbrydeligt</t>
  </si>
  <si>
    <t>Plasticposer</t>
  </si>
  <si>
    <t>Terninger</t>
  </si>
  <si>
    <t>Adspredelse</t>
  </si>
  <si>
    <t>ALT I ALT:</t>
  </si>
  <si>
    <t>Daglig påklædning</t>
  </si>
  <si>
    <t>Anden ekstra påklædning</t>
  </si>
  <si>
    <t>Skiftetøj</t>
  </si>
  <si>
    <t>Rygsæk og sovepose</t>
  </si>
  <si>
    <t>Fødevarer</t>
  </si>
  <si>
    <t>Nødration</t>
  </si>
  <si>
    <t>Gerne svedtransporterende</t>
  </si>
  <si>
    <t>Skal beskytte øjne, næse og ører mod sol</t>
  </si>
  <si>
    <t>Halstørklæde/halsedisse</t>
  </si>
  <si>
    <t>Lommetørklæde</t>
  </si>
  <si>
    <t>Sokker (Tykke ydersokker)</t>
  </si>
  <si>
    <t>Strømper (Tynde indersokker)</t>
  </si>
  <si>
    <t>Mug / maxi mug / dyb tallerken</t>
  </si>
  <si>
    <t>Mug / kop / foldekop</t>
  </si>
  <si>
    <t>1½ rulle</t>
  </si>
  <si>
    <t>Hurtigtørrende håndklæde / viskestykke / stofble</t>
  </si>
  <si>
    <t>Daglig påklædning [Personligt]:</t>
  </si>
  <si>
    <t>Anden ekstra påklædning [Personligt]:</t>
  </si>
  <si>
    <t>Skiftetøj [Personligt]:</t>
  </si>
  <si>
    <t>Rygsæk og sovepose [Personligt]:</t>
  </si>
  <si>
    <t>Spise- og vaskegrej [Personligt]:</t>
  </si>
  <si>
    <t>Sikkerhedsudstyr [Personligt]:</t>
  </si>
  <si>
    <t>Førstehjælp [Personligt]:</t>
  </si>
  <si>
    <t>Spise- og vaskegrej [Sjak]:</t>
  </si>
  <si>
    <t>Sikkerhedsudstyr [Sjak]:</t>
  </si>
  <si>
    <t>Diverse - [Sjak]:</t>
  </si>
  <si>
    <t>Bærer</t>
  </si>
  <si>
    <t>Ansvarlig</t>
  </si>
  <si>
    <t>Diverse - [Gruppe]:</t>
  </si>
  <si>
    <t>Hårbørste</t>
  </si>
  <si>
    <t>Ting som du og dit sjak er fælles om. På den måde kan i spare vægt.</t>
  </si>
  <si>
    <t>Nødfløjte</t>
  </si>
  <si>
    <t>Personlig medicin</t>
  </si>
  <si>
    <t>Dit personlige sikkerhedsudstyr gør at du kan klare dig selv i højere grad. Alle tingene er noget du SKAL have med.</t>
  </si>
  <si>
    <t>Skal ligge i toprummet i rygsækken.</t>
  </si>
  <si>
    <t>Ligesom med spise og vaskegrejet er dit sjak fælles om en del af sikkerhedsudstyret for at spare vægt.</t>
  </si>
  <si>
    <t>Astma, pencilin, allergiker ol.</t>
  </si>
  <si>
    <t>De ting som det sjak skal have med. Ligesom med de andre ting som sjakket har med, er ideen her at i kan spare vægt og plads.</t>
  </si>
  <si>
    <t>Gruppeting som vi kun behøves at have med på gruppebasis. Tingene skal dog stadig fordeles blandt os alle sammen.</t>
  </si>
  <si>
    <t>2 ekstra par til vandring + sovesokker i uld</t>
  </si>
  <si>
    <t>Regnjakke</t>
  </si>
  <si>
    <t>Regnbukser</t>
  </si>
  <si>
    <t>Pak-poser</t>
  </si>
  <si>
    <t>Sikrer at tøjet er tørt - og holder lidt orden.</t>
  </si>
  <si>
    <t>Rygsæk overtræk</t>
  </si>
  <si>
    <t>Regntøj til rygsækken</t>
  </si>
  <si>
    <t>Hovedpude</t>
  </si>
  <si>
    <t>Brug evt din fleece/sweater</t>
  </si>
  <si>
    <t>Armbåndsur</t>
  </si>
  <si>
    <t>Mørklægningssovebriller (Som fra fly)</t>
  </si>
  <si>
    <t>Hvis du har svært ved at sove i lys</t>
  </si>
  <si>
    <t>Gerne hurtigtørrende, evt. zip-off</t>
  </si>
  <si>
    <t>Bukser</t>
  </si>
  <si>
    <t>Vandflasker  / vandbeholdere. Kapacitet 1½-3 liter</t>
  </si>
  <si>
    <t>Vand</t>
  </si>
  <si>
    <t>Kobbertråd / ståltråd</t>
  </si>
  <si>
    <t>Sejlgarn / Nylonreb</t>
  </si>
  <si>
    <t>6 m</t>
  </si>
  <si>
    <t>Reparation, snørebånd, tørresnor, barduner</t>
  </si>
  <si>
    <t>Kan undlades hvis du kan klare dig med et par.</t>
  </si>
  <si>
    <t>Holder længere end en pakke papirstørklæder</t>
  </si>
  <si>
    <t>Rart til at holde eks kortlommen</t>
  </si>
  <si>
    <t>Min vægt</t>
  </si>
  <si>
    <t>Regnes ikke med</t>
  </si>
  <si>
    <t>Diverse - [Personligt]:</t>
  </si>
  <si>
    <t>Vægt i alt:</t>
  </si>
  <si>
    <t>sæt kortspil</t>
  </si>
  <si>
    <t>√</t>
  </si>
  <si>
    <t>Penge / Kreditkort</t>
  </si>
  <si>
    <t>Pakkelisten har tre formål.
1: At hjælpe dig til at huske det hele
2: At sikre at du ikke får for meget unødigt udstyr med.
3: At hjælpe dig til at have kontrol med vægten i din rygsæk</t>
  </si>
  <si>
    <t>Det førstehjælps udstyr som du skal have på dig, sådan at du selv kan klare småskrammer uden at skulle have fat den person fra gruppen
som bærer førstehjælpskassen.</t>
  </si>
  <si>
    <t>Ikke nødvendigt, men måske rart.</t>
  </si>
  <si>
    <t>Hvis dine ting har flere funktioner kan du spare både vægt og volumen. Eks på ting med flere funktioner: Lommekniv, mug, zip-off bukser, Goretex-jakke, buff, kompas med linial...</t>
  </si>
  <si>
    <t>Deodorant (uden parfume og sprit)</t>
  </si>
  <si>
    <t xml:space="preserve"> -da det kan give hudproblemer som kløe og svie</t>
  </si>
  <si>
    <t>Biologisk nedbrydelig</t>
  </si>
  <si>
    <t>Til opvasken</t>
  </si>
  <si>
    <t>Tøj, sovepose og liggerunderlig i vandtætte poser</t>
  </si>
  <si>
    <t>Reperationsrør til teltstænger</t>
  </si>
  <si>
    <t>Håndsprit</t>
  </si>
  <si>
    <t>Til desinficering og håndrens</t>
  </si>
  <si>
    <t>Gasbrænder</t>
  </si>
  <si>
    <t>Gaze kompres + gazebind</t>
  </si>
  <si>
    <t>Vabel plastre i forskellige størrelser (Evt Compeed)</t>
  </si>
  <si>
    <t xml:space="preserve">Multitool </t>
  </si>
  <si>
    <t>Leathermann, Gerber eller ligende</t>
  </si>
  <si>
    <t>Dagbog</t>
  </si>
  <si>
    <t>Smertestillende, Panodil</t>
  </si>
  <si>
    <t>Smertestillende, Ibuprofen</t>
  </si>
  <si>
    <t>Til nødkommunikation og daglig SMS opdatering</t>
  </si>
  <si>
    <t>Undertøj / sports-bh</t>
  </si>
  <si>
    <t>Kan benyttes til at øge komfort temperaturen</t>
  </si>
  <si>
    <t>Pas på syninger</t>
  </si>
  <si>
    <t>Pas på syninger og lynlåse</t>
  </si>
  <si>
    <t>Vær opmærksom på bh-stropper (irritation)</t>
  </si>
  <si>
    <t>Kan undlades hvis din 'daglig-jakke' er vandtæt</t>
  </si>
  <si>
    <t>Kortlomme</t>
  </si>
  <si>
    <t>(Kan evt undlades, da i har en pr sjak).</t>
  </si>
  <si>
    <t>Udleveres af lederne</t>
  </si>
  <si>
    <t>Fyrfadslys</t>
  </si>
  <si>
    <t>Varmekilde</t>
  </si>
  <si>
    <t>Pakkes helt tørt!</t>
  </si>
  <si>
    <t>Pakkes i plast hvis du ikke har rygsækovertræk</t>
  </si>
  <si>
    <t>Bruges til vadninger og i lejr</t>
  </si>
  <si>
    <t>Listen er en generel liste og det er individuelt hvad man ønsker at tage med. Hvis der er nogen ting på listen som du ikke ønsker at tage med, eller nogle ting som du gerne vil have med som ikke er nævnt, så snak med din leder om det. Det er jo altid rart at have 2 eksemplarer af samme ting med, hvis nu den ene skulle gå i stykker eller blive våd. -Men du har jo for eksempel ikke 2 rygsække med...så hvorfor have to par bukser med?</t>
  </si>
  <si>
    <t>Det er vigtigt at holde vægten lav sådan at man ikke bliver kørt for hurtigt træt og for at undgå smerter og skader. Som grundregel siger man at mænd kan bære 1/3 af deres vægt, kvinder og børn 1/4 af deres vægt. Det er dog ikke sikkert at vi kan holde os under det på vores tur. Vægten i skemaet er skrevet på i gram.</t>
  </si>
  <si>
    <t>Tændstikspakker / lightere. Vandtæt pakket</t>
  </si>
  <si>
    <t>Kan undlades hvis man kun går med ydersokker</t>
  </si>
  <si>
    <t>Skaljakke, IKKE en 'vinter jakke' med inderfor.</t>
  </si>
  <si>
    <t>Som du kan holde varmen i hvis det er koldt.</t>
  </si>
  <si>
    <t xml:space="preserve"> 1-2</t>
  </si>
  <si>
    <t>Gerne vandpose med slange (Mindst 2 beholdere)</t>
  </si>
  <si>
    <t>3 l vand/dag/pers = 40 g/dag/pers = 400g/tur/pers</t>
  </si>
  <si>
    <t>Engangskamera</t>
  </si>
  <si>
    <t>Lederne tager digitalt spejlreflex kamera med</t>
  </si>
  <si>
    <t>Sjakket har en - du behøves ikke</t>
  </si>
  <si>
    <t>Vandposer</t>
  </si>
  <si>
    <t>Til hver 10 liter vand - til madlavning ol.</t>
  </si>
  <si>
    <t>Opvaskebalje - sammenfoldelig</t>
  </si>
  <si>
    <t>Vaskepulver / vaskepasta</t>
  </si>
  <si>
    <t>Vejrudsigt og radioavis</t>
  </si>
  <si>
    <t>Lommeradio (headset til mobiltelefon)</t>
  </si>
  <si>
    <t>Mobil telefoner incl ekstra batteri</t>
  </si>
  <si>
    <t>Med ekstra batterier og flash kort.</t>
  </si>
  <si>
    <t>Til eks. teltreperation</t>
  </si>
  <si>
    <t>Til fødevarer og affald</t>
  </si>
  <si>
    <t>sæt bilspillekort - eller hestespillekort…</t>
  </si>
  <si>
    <t>Til maks 4x2 hårvaske</t>
  </si>
  <si>
    <t>Spise- og vaskegrej [Gruppe]:</t>
  </si>
  <si>
    <t>Deles af dem som kan bære det</t>
  </si>
  <si>
    <t>Deles af dem som kan bære det. Vægt i alt</t>
  </si>
  <si>
    <t>Termokander</t>
  </si>
  <si>
    <t>OBS: Vand er inklusiv</t>
  </si>
  <si>
    <t>Total vægt</t>
  </si>
  <si>
    <t>Delt vægt</t>
  </si>
  <si>
    <t>Opvaskebørster</t>
  </si>
  <si>
    <t>Skuresvampe</t>
  </si>
  <si>
    <t>Til fælles opvask</t>
  </si>
  <si>
    <t>Madlavningsske til Trangia</t>
  </si>
  <si>
    <t>Blyanter</t>
  </si>
  <si>
    <t>Brændstof, Gas = 13 g/l vand (Sprit = 35 g/l vand)</t>
  </si>
  <si>
    <t>Telt (Ledertelt 5200 g, spejdertelt 4600 g)</t>
  </si>
  <si>
    <t>Varm fleece/sweater</t>
  </si>
  <si>
    <t>Til at veje rygsække under turen</t>
  </si>
  <si>
    <t>Rørvægt</t>
  </si>
  <si>
    <t>Til opladning af GPS'er undervejs</t>
  </si>
  <si>
    <t>GPS modtager incl batterier</t>
  </si>
  <si>
    <t>Går på skift mellem sjakkene på turen.</t>
  </si>
  <si>
    <t>OBS! "Din vægt" har flyttet kolonne -&gt;</t>
  </si>
  <si>
    <t>Spritbrænder undlades -110g i forhold til standard</t>
  </si>
  <si>
    <t>med 3 ekstra pløkke</t>
  </si>
  <si>
    <t>En tom pung vejer - skift den evt. ud med en pose</t>
  </si>
  <si>
    <t>Gruppe</t>
  </si>
  <si>
    <t>Type</t>
  </si>
  <si>
    <t>Personligt</t>
  </si>
  <si>
    <t>Sjak</t>
  </si>
  <si>
    <t>Spise og vaskegrej</t>
  </si>
  <si>
    <t>Sikkerhedsudstyr</t>
  </si>
  <si>
    <t>Førstehjælpsudstyr</t>
  </si>
  <si>
    <t>Førstehjælpstasker</t>
  </si>
  <si>
    <t>Div.</t>
  </si>
  <si>
    <t>Slutnote</t>
  </si>
  <si>
    <t>Bemærk at vægten meget nemt bliver højere end man forventer da sjak og fællesudstyr vejer en del.
Pas derfor meget på din personlige vægt da det er det eneste sted du selv har mulighed for at justere på vægten.
Lad være med at bruge tid på at kigge på enkelte gram, men fokuser på de hektogram (100 g) som du kan skære bort.
En del af vægten er mad og gas som vil svinde efterhånden som turen skrider frem.
Hvor meget hver enkelt kommer til at bære afhænger dels af hvad man fysisk er i stand til og dels af hvad ens kropsvægt er. 
Derfor skal vi kende din kropsvægt inden vi tager afsted.</t>
  </si>
  <si>
    <t>Den daglige pålædning er det tøj og fodtøj du har på når vi kommer ud i fjeldet. Påklædningen skal være egnet til både varmt og koldt vejr samt en regnbyge. 
Uanset temperaturen på vores tur, så vil du have en tendens til at svede når først du har rygsækken på og begynder at gå. Derfor er det en god ide med 
svedtransporterende tøj inderst da du herved undgår at blive for fugtig af sved. 
Dine bukser skal være lavet af et materiale så de relativt hurtigt kan tørre igen hvis de bliver våde.
Om du vælger at gå med kun et par sokker på eller både strømper og sokker er en smagssag. Mange vælger en tynd indersok og en kraftig ydersok. Brug gerne 
nogle sokker der er beregnet til vandring. En hjemmestrikket sok er ikke god!
Hatten giver dig skygge for solen og beskytter din næse og ører imod solskoldning. Desuden holder den myggenættet væk fra ansigtet.
Jakken (eller anorakken) skal beskytte dig imod vinden så du ikke bliver for kraftigt nedkølet. Det bliver man meget nemt hvis man sveder. Hvis jakken samtidigt 
er vandtæt kan du spare regnjakken. En rigtig "gammeldags" regnjakke fungerer dog ikke som jakke i denne sammenhæng, da din krop ikke kan ånde i den og 
du derved vil blive våd af sved. En fleece med windstopper funktion kan også benyttes, men i så fald skal du også have en regnjakke med.
Selvom du måske ikke plejer at gå med ur er det en fordel at have et på. Pga midnatssolen mister du nemt tidsfornemmelsen og det er rart selv at vide hvor lang
tid der er til næste pause istedet for at skulle spørge andre hele tiden. Endeligt at uret vigtigt at have hvis vi kommer i en ulykkes situation.
Generelt for din påklædning skal du være opmærksom på syningerne. Husk på at du hele dagen igennemhar en tung rygsæk på og hvis du eks. har et par bukser
på med mangedobbelte syninger i tykt stof ved lænden, vil du nemt kunne få gnavemærker i lænden. Det samme gælder på skuldrene. 
Vær også opmærksom på lynlåse, både bag på bukserne og foran på jakken. Hvis de sidder lige der hvor lændebæltet er kommer det hurtigt til at gøre ondt.
Vær opmærksom på af vægten af den daglige påklædning ikke har nogen særlig betydning sammenlignet med vægten på det du har i rygsækken.</t>
  </si>
  <si>
    <t>Det er vigtigt at have varmt tøj så man ikke kommer til at fryse. Det lange undertøj er godt hvis det er koldt om natten, ligesom det er godt at have på hvis vejret er koldt
og man har en tendens til at fryse
En varm fleece eller sweater, hue og handsker kan give dig varmen når vi står stille eller når vi har lejr.
Regntøjet undgår at du bliver våd. Er det åndbart er det en fordel og gør at du kan beholde det på selvom det er opholdsvejr. Hvis du har rigtigt regntøj på bør det kun 
bruges når det er decideret regnvejr.
Shorts er en smagssag. Nogle bukser kan trækkes op så de stopper lige under knæet, på andre bukser kan du lyne buksebenene helt af.
Gamacher er en god ting da du derved undgår at få sne i støvlerne når vi går igennem sne områder, ligesom de mindsker risicien for at få sok når vi krydser vadninger.
Myggenettet er et must da myggene virkeligt kan være stide.
Solbrillerne er ikke for at se pop-smart ud, men for at beskytte mod solen som kan være meget hård. Hvis der er sne slår solen endnu hårdere.</t>
  </si>
  <si>
    <t>Idet listen jo netop er lavet og rettet imod Jotunheimen 2011, så er ting som eks. lys undladt da vi har sollys det meste af tiden. Af samme grund er tøj listen sammensat ud fra turens længde, årstid, forventet vejr og lokation. Bruger du pakkelisten i forbindelse med andre ture, så vær opmærksom på at den ikke nødvendigvis er fyldelstgørende, ligesom den kan indenholde ting som er unødvendige.</t>
  </si>
  <si>
    <t>Pakkelisten er lavet specifikt til turen til Jotunheimen 2011. Derfor er den delt op i både personlige ting, ting som sjakket skal have med og ting som gruppen skal have med. De personlige har ting har alle deltagere med/på. Sjakkets ting er man som udgangspunkt 3 personer om at dele. Gruppens ting deles af alle.</t>
  </si>
  <si>
    <t>Bind eller tamponer</t>
  </si>
  <si>
    <t>Alt vi kommer til at spise, kan spises af en mug eller en dyb tallerken med en ske.
Du kommer måske til at få et bad hvis du er heldig, så lad bare det store badehåndklæde blive hjemme.</t>
  </si>
  <si>
    <t>Ting som gruppen er fælles om.</t>
  </si>
  <si>
    <t>Fødevarerne bliver som udgangspunkt delt ud i sjakkene. Vægten er anslået vægt pr sjak på 3 personer</t>
  </si>
  <si>
    <t>Fødevarer pr. 3 personers sjak</t>
  </si>
  <si>
    <t>(Vægt pr person er ca.6 kg)</t>
  </si>
  <si>
    <t>1/3 af vægten regnes med</t>
  </si>
  <si>
    <t>Diverse ting som du selv gerne må have med</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</si>
</sst>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0.0"/>
  </numFmts>
  <fonts count="42">
    <font>
      <sz val="10"/>
      <name val="Arial"/>
      <family val="0"/>
    </font>
    <font>
      <b/>
      <sz val="10"/>
      <name val="Arial"/>
      <family val="0"/>
    </font>
    <font>
      <i/>
      <sz val="10"/>
      <name val="Arial"/>
      <family val="0"/>
    </font>
    <font>
      <b/>
      <i/>
      <sz val="10"/>
      <name val="Arial"/>
      <family val="0"/>
    </font>
    <font>
      <b/>
      <sz val="14"/>
      <name val="Arial"/>
      <family val="0"/>
    </font>
    <font>
      <sz val="12"/>
      <name val="Arial"/>
      <family val="2"/>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double"/>
    </border>
    <border>
      <left style="thin"/>
      <right style="thin"/>
      <top style="thin"/>
      <bottom style="double"/>
    </border>
    <border>
      <left style="thin"/>
      <right>
        <color indexed="63"/>
      </right>
      <top style="thick"/>
      <bottom style="double"/>
    </border>
    <border>
      <left>
        <color indexed="63"/>
      </left>
      <right>
        <color indexed="63"/>
      </right>
      <top style="thick"/>
      <bottom style="double"/>
    </border>
    <border>
      <left style="thin"/>
      <right style="thin"/>
      <top style="thick"/>
      <bottom style="double"/>
    </border>
    <border>
      <left>
        <color indexed="63"/>
      </left>
      <right style="thin"/>
      <top style="thick"/>
      <bottom style="double"/>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176" fontId="0" fillId="0" borderId="0" applyFont="0" applyFill="0" applyBorder="0" applyAlignment="0" applyProtection="0"/>
    <xf numFmtId="0" fontId="0" fillId="20" borderId="1" applyNumberFormat="0" applyFont="0" applyAlignment="0" applyProtection="0"/>
    <xf numFmtId="0" fontId="28" fillId="21" borderId="2" applyNumberFormat="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7" fillId="0" borderId="0" applyNumberFormat="0" applyFill="0" applyBorder="0" applyAlignment="0" applyProtection="0"/>
    <xf numFmtId="0" fontId="31" fillId="23" borderId="2" applyNumberFormat="0" applyAlignment="0" applyProtection="0"/>
    <xf numFmtId="0" fontId="32" fillId="24" borderId="3" applyNumberFormat="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7" fontId="0" fillId="0" borderId="0" applyFont="0" applyFill="0" applyBorder="0" applyAlignment="0" applyProtection="0"/>
  </cellStyleXfs>
  <cellXfs count="70">
    <xf numFmtId="0" fontId="0" fillId="0" borderId="0" xfId="0" applyAlignment="1">
      <alignment/>
    </xf>
    <xf numFmtId="0" fontId="0" fillId="0" borderId="0" xfId="0" applyBorder="1" applyAlignment="1">
      <alignment/>
    </xf>
    <xf numFmtId="0" fontId="0" fillId="0" borderId="10" xfId="0" applyBorder="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right"/>
    </xf>
    <xf numFmtId="0" fontId="0" fillId="0" borderId="0" xfId="0" applyBorder="1" applyAlignment="1">
      <alignment horizontal="right"/>
    </xf>
    <xf numFmtId="0" fontId="0" fillId="0" borderId="10" xfId="0" applyBorder="1" applyAlignment="1">
      <alignment horizontal="right"/>
    </xf>
    <xf numFmtId="0" fontId="0" fillId="0" borderId="11" xfId="0" applyBorder="1" applyAlignment="1">
      <alignment/>
    </xf>
    <xf numFmtId="0" fontId="0" fillId="0" borderId="0" xfId="0" applyFont="1" applyAlignment="1">
      <alignment/>
    </xf>
    <xf numFmtId="0" fontId="0" fillId="0" borderId="0" xfId="0" applyFont="1" applyAlignment="1">
      <alignment horizontal="right"/>
    </xf>
    <xf numFmtId="0" fontId="0" fillId="33" borderId="10" xfId="0" applyFill="1" applyBorder="1" applyAlignment="1">
      <alignment horizontal="right"/>
    </xf>
    <xf numFmtId="0" fontId="0" fillId="0" borderId="12" xfId="0" applyBorder="1" applyAlignment="1">
      <alignment/>
    </xf>
    <xf numFmtId="0" fontId="0" fillId="0" borderId="10" xfId="0" applyFill="1" applyBorder="1" applyAlignment="1">
      <alignment horizontal="right"/>
    </xf>
    <xf numFmtId="0" fontId="0" fillId="0" borderId="10" xfId="0" applyBorder="1" applyAlignment="1">
      <alignment horizontal="left"/>
    </xf>
    <xf numFmtId="0" fontId="0" fillId="0" borderId="10" xfId="0" applyFill="1" applyBorder="1" applyAlignment="1">
      <alignment/>
    </xf>
    <xf numFmtId="0" fontId="0" fillId="0" borderId="11" xfId="0" applyBorder="1" applyAlignment="1">
      <alignment horizontal="right"/>
    </xf>
    <xf numFmtId="0" fontId="0" fillId="33" borderId="11" xfId="0" applyFill="1" applyBorder="1" applyAlignment="1">
      <alignment horizontal="right"/>
    </xf>
    <xf numFmtId="0" fontId="1" fillId="0" borderId="13" xfId="0" applyFont="1" applyBorder="1" applyAlignment="1">
      <alignment horizontal="left"/>
    </xf>
    <xf numFmtId="0" fontId="1" fillId="0" borderId="14" xfId="0" applyFont="1" applyBorder="1" applyAlignment="1">
      <alignment/>
    </xf>
    <xf numFmtId="0" fontId="1" fillId="33" borderId="14" xfId="0" applyFont="1" applyFill="1" applyBorder="1" applyAlignment="1">
      <alignment horizontal="left"/>
    </xf>
    <xf numFmtId="0" fontId="0" fillId="0" borderId="12" xfId="0" applyBorder="1" applyAlignment="1">
      <alignment horizontal="right"/>
    </xf>
    <xf numFmtId="0" fontId="0" fillId="33" borderId="12" xfId="0" applyFill="1" applyBorder="1" applyAlignment="1">
      <alignment horizontal="right"/>
    </xf>
    <xf numFmtId="0" fontId="0" fillId="33" borderId="15" xfId="0" applyFill="1" applyBorder="1" applyAlignment="1">
      <alignment horizontal="right"/>
    </xf>
    <xf numFmtId="0" fontId="0" fillId="33" borderId="16" xfId="0" applyFill="1" applyBorder="1" applyAlignment="1">
      <alignment/>
    </xf>
    <xf numFmtId="0" fontId="0" fillId="33" borderId="16" xfId="0" applyFill="1" applyBorder="1" applyAlignment="1">
      <alignment horizontal="right"/>
    </xf>
    <xf numFmtId="0" fontId="0" fillId="33" borderId="17" xfId="0" applyFill="1" applyBorder="1" applyAlignment="1">
      <alignment horizontal="right"/>
    </xf>
    <xf numFmtId="0" fontId="0" fillId="0" borderId="17" xfId="0" applyBorder="1" applyAlignment="1">
      <alignment/>
    </xf>
    <xf numFmtId="0" fontId="0" fillId="33" borderId="18" xfId="0" applyFill="1" applyBorder="1" applyAlignment="1">
      <alignment/>
    </xf>
    <xf numFmtId="0" fontId="0" fillId="0" borderId="17" xfId="0" applyFill="1" applyBorder="1" applyAlignment="1">
      <alignment horizontal="right"/>
    </xf>
    <xf numFmtId="1" fontId="0" fillId="33" borderId="10" xfId="0" applyNumberFormat="1" applyFill="1" applyBorder="1" applyAlignment="1">
      <alignment horizontal="right"/>
    </xf>
    <xf numFmtId="1" fontId="0" fillId="33" borderId="17" xfId="0" applyNumberFormat="1" applyFill="1" applyBorder="1" applyAlignment="1">
      <alignment horizontal="right"/>
    </xf>
    <xf numFmtId="1" fontId="0" fillId="0" borderId="10" xfId="0" applyNumberFormat="1" applyFill="1" applyBorder="1" applyAlignment="1">
      <alignment horizontal="right"/>
    </xf>
    <xf numFmtId="0" fontId="0" fillId="33" borderId="15" xfId="0" applyFill="1" applyBorder="1" applyAlignment="1">
      <alignment/>
    </xf>
    <xf numFmtId="0" fontId="0" fillId="0" borderId="0" xfId="0" applyFill="1" applyBorder="1" applyAlignment="1">
      <alignment horizontal="right"/>
    </xf>
    <xf numFmtId="0" fontId="0" fillId="0" borderId="0" xfId="0" applyAlignment="1">
      <alignment horizontal="left"/>
    </xf>
    <xf numFmtId="0" fontId="1" fillId="34" borderId="13" xfId="0" applyFont="1" applyFill="1" applyBorder="1" applyAlignment="1">
      <alignment horizontal="left"/>
    </xf>
    <xf numFmtId="0" fontId="1" fillId="34" borderId="14" xfId="0" applyFont="1" applyFill="1" applyBorder="1" applyAlignment="1">
      <alignment/>
    </xf>
    <xf numFmtId="0" fontId="1" fillId="34" borderId="14" xfId="0" applyFont="1" applyFill="1" applyBorder="1" applyAlignment="1">
      <alignment horizontal="left"/>
    </xf>
    <xf numFmtId="0" fontId="1" fillId="34" borderId="19" xfId="0" applyFont="1" applyFill="1" applyBorder="1" applyAlignment="1">
      <alignment/>
    </xf>
    <xf numFmtId="0" fontId="1" fillId="35" borderId="13" xfId="0" applyFont="1" applyFill="1" applyBorder="1" applyAlignment="1">
      <alignment horizontal="left"/>
    </xf>
    <xf numFmtId="0" fontId="1" fillId="35" borderId="14" xfId="0" applyFont="1" applyFill="1" applyBorder="1" applyAlignment="1">
      <alignment/>
    </xf>
    <xf numFmtId="0" fontId="1" fillId="35" borderId="14" xfId="0" applyFont="1" applyFill="1" applyBorder="1" applyAlignment="1">
      <alignment horizontal="left"/>
    </xf>
    <xf numFmtId="0" fontId="1" fillId="35" borderId="19" xfId="0" applyFont="1" applyFill="1" applyBorder="1" applyAlignment="1">
      <alignment/>
    </xf>
    <xf numFmtId="0" fontId="1" fillId="36" borderId="13" xfId="0" applyFont="1" applyFill="1" applyBorder="1" applyAlignment="1">
      <alignment horizontal="left"/>
    </xf>
    <xf numFmtId="0" fontId="1" fillId="36" borderId="14" xfId="0" applyFont="1" applyFill="1" applyBorder="1" applyAlignment="1">
      <alignment/>
    </xf>
    <xf numFmtId="0" fontId="1" fillId="36" borderId="14" xfId="0" applyFont="1" applyFill="1" applyBorder="1" applyAlignment="1">
      <alignment horizontal="left"/>
    </xf>
    <xf numFmtId="0" fontId="1" fillId="36" borderId="19" xfId="0" applyFont="1" applyFill="1" applyBorder="1" applyAlignment="1">
      <alignment/>
    </xf>
    <xf numFmtId="16" fontId="0" fillId="0" borderId="10" xfId="0" applyNumberFormat="1" applyBorder="1" applyAlignment="1">
      <alignment horizontal="right"/>
    </xf>
    <xf numFmtId="1" fontId="0" fillId="0" borderId="18" xfId="0" applyNumberFormat="1" applyFill="1" applyBorder="1" applyAlignment="1">
      <alignment/>
    </xf>
    <xf numFmtId="0" fontId="1" fillId="33" borderId="14" xfId="0" applyFont="1" applyFill="1" applyBorder="1" applyAlignment="1">
      <alignment/>
    </xf>
    <xf numFmtId="1" fontId="0" fillId="33" borderId="10" xfId="0" applyNumberFormat="1" applyFill="1" applyBorder="1" applyAlignment="1">
      <alignment/>
    </xf>
    <xf numFmtId="0" fontId="0" fillId="33" borderId="10" xfId="0" applyFill="1" applyBorder="1" applyAlignment="1">
      <alignment/>
    </xf>
    <xf numFmtId="0" fontId="0" fillId="0" borderId="10" xfId="0" applyFont="1" applyBorder="1" applyAlignment="1">
      <alignment/>
    </xf>
    <xf numFmtId="1" fontId="0" fillId="0" borderId="0" xfId="0" applyNumberFormat="1" applyAlignment="1">
      <alignment/>
    </xf>
    <xf numFmtId="0" fontId="0" fillId="34" borderId="10" xfId="0" applyFill="1" applyBorder="1" applyAlignment="1">
      <alignment/>
    </xf>
    <xf numFmtId="0" fontId="0" fillId="35" borderId="10" xfId="0" applyFill="1" applyBorder="1" applyAlignment="1">
      <alignment/>
    </xf>
    <xf numFmtId="0" fontId="6" fillId="34" borderId="10" xfId="0" applyFont="1" applyFill="1" applyBorder="1" applyAlignment="1">
      <alignment horizontal="left"/>
    </xf>
    <xf numFmtId="0" fontId="6" fillId="35" borderId="10" xfId="0" applyFont="1" applyFill="1" applyBorder="1" applyAlignment="1">
      <alignment horizontal="left"/>
    </xf>
    <xf numFmtId="0" fontId="1" fillId="0" borderId="0" xfId="0" applyFont="1" applyAlignment="1">
      <alignment/>
    </xf>
    <xf numFmtId="0" fontId="6" fillId="36" borderId="10" xfId="0" applyFont="1" applyFill="1" applyBorder="1" applyAlignment="1">
      <alignment horizontal="left"/>
    </xf>
    <xf numFmtId="0" fontId="0" fillId="36" borderId="10" xfId="0" applyFill="1" applyBorder="1" applyAlignment="1">
      <alignment/>
    </xf>
    <xf numFmtId="1" fontId="0" fillId="33" borderId="17" xfId="0" applyNumberFormat="1" applyFill="1" applyBorder="1" applyAlignment="1">
      <alignment/>
    </xf>
    <xf numFmtId="0" fontId="0" fillId="0" borderId="0" xfId="0" applyFont="1" applyAlignment="1">
      <alignment horizontal="left"/>
    </xf>
    <xf numFmtId="0" fontId="0" fillId="0" borderId="0" xfId="0" applyBorder="1" applyAlignment="1">
      <alignment horizontal="left" wrapText="1"/>
    </xf>
    <xf numFmtId="0" fontId="0" fillId="0" borderId="0" xfId="0"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wrapText="1"/>
    </xf>
    <xf numFmtId="0" fontId="0" fillId="0" borderId="0" xfId="0" applyFont="1" applyAlignment="1">
      <alignment horizontal="left" wrapText="1"/>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56"/>
  <sheetViews>
    <sheetView tabSelected="1" zoomScale="75" zoomScaleNormal="75" workbookViewId="0" topLeftCell="A1">
      <selection activeCell="A2" sqref="A2:G2"/>
    </sheetView>
  </sheetViews>
  <sheetFormatPr defaultColWidth="9.140625" defaultRowHeight="12.75"/>
  <cols>
    <col min="2" max="2" width="42.7109375" style="5" customWidth="1"/>
    <col min="3" max="3" width="42.8515625" style="5" customWidth="1"/>
    <col min="4" max="5" width="11.00390625" style="0" customWidth="1"/>
    <col min="6" max="7" width="10.00390625" style="0" customWidth="1"/>
    <col min="8" max="8" width="2.7109375" style="0" customWidth="1"/>
  </cols>
  <sheetData>
    <row r="2" spans="1:7" ht="59.25" customHeight="1">
      <c r="A2" s="67" t="s">
        <v>213</v>
      </c>
      <c r="B2" s="67"/>
      <c r="C2" s="67"/>
      <c r="D2" s="67"/>
      <c r="E2" s="67"/>
      <c r="F2" s="67"/>
      <c r="G2" s="67"/>
    </row>
    <row r="3" spans="1:7" ht="53.25" customHeight="1">
      <c r="A3" s="67" t="s">
        <v>310</v>
      </c>
      <c r="B3" s="67"/>
      <c r="C3" s="67"/>
      <c r="D3" s="67"/>
      <c r="E3" s="67"/>
      <c r="F3" s="67"/>
      <c r="G3" s="67"/>
    </row>
    <row r="4" spans="1:7" ht="43.5" customHeight="1">
      <c r="A4" s="67" t="s">
        <v>309</v>
      </c>
      <c r="B4" s="67"/>
      <c r="C4" s="67"/>
      <c r="D4" s="67"/>
      <c r="E4" s="67"/>
      <c r="F4" s="67"/>
      <c r="G4" s="67"/>
    </row>
    <row r="5" spans="1:7" ht="42" customHeight="1">
      <c r="A5" s="69" t="s">
        <v>248</v>
      </c>
      <c r="B5" s="69"/>
      <c r="C5" s="69"/>
      <c r="D5" s="69"/>
      <c r="E5" s="69"/>
      <c r="F5" s="69"/>
      <c r="G5" s="69"/>
    </row>
    <row r="6" spans="1:7" ht="30" customHeight="1">
      <c r="A6" s="67" t="s">
        <v>249</v>
      </c>
      <c r="B6" s="67"/>
      <c r="C6" s="67"/>
      <c r="D6" s="67"/>
      <c r="E6" s="67"/>
      <c r="F6" s="67"/>
      <c r="G6" s="67"/>
    </row>
    <row r="7" spans="1:7" ht="30" customHeight="1">
      <c r="A7" s="67" t="s">
        <v>216</v>
      </c>
      <c r="B7" s="67"/>
      <c r="C7" s="67"/>
      <c r="D7" s="67"/>
      <c r="E7" s="67"/>
      <c r="F7" s="67"/>
      <c r="G7" s="67"/>
    </row>
    <row r="8" ht="252.75" customHeight="1"/>
    <row r="9" ht="18">
      <c r="A9" s="3" t="s">
        <v>160</v>
      </c>
    </row>
    <row r="10" spans="1:7" ht="245.25" customHeight="1">
      <c r="A10" s="66" t="s">
        <v>307</v>
      </c>
      <c r="B10" s="66"/>
      <c r="C10" s="66"/>
      <c r="D10" s="66"/>
      <c r="E10" s="66"/>
      <c r="F10" s="66"/>
      <c r="G10" s="66"/>
    </row>
    <row r="12" spans="1:8" ht="13.5" thickBot="1">
      <c r="A12" s="36" t="s">
        <v>61</v>
      </c>
      <c r="B12" s="37" t="s">
        <v>62</v>
      </c>
      <c r="C12" s="37" t="s">
        <v>63</v>
      </c>
      <c r="D12" s="38" t="s">
        <v>206</v>
      </c>
      <c r="E12" s="37" t="s">
        <v>60</v>
      </c>
      <c r="F12" s="39" t="s">
        <v>170</v>
      </c>
      <c r="G12" s="37" t="s">
        <v>171</v>
      </c>
      <c r="H12" s="37" t="s">
        <v>211</v>
      </c>
    </row>
    <row r="13" spans="1:8" ht="13.5" thickTop="1">
      <c r="A13" s="16">
        <v>1</v>
      </c>
      <c r="B13" s="8" t="s">
        <v>64</v>
      </c>
      <c r="C13" s="8" t="s">
        <v>150</v>
      </c>
      <c r="D13" s="17">
        <v>150</v>
      </c>
      <c r="E13" s="8"/>
      <c r="F13" s="8"/>
      <c r="G13" s="8"/>
      <c r="H13" s="8"/>
    </row>
    <row r="14" spans="1:8" ht="12.75">
      <c r="A14" s="7">
        <v>1</v>
      </c>
      <c r="B14" s="2" t="s">
        <v>65</v>
      </c>
      <c r="C14" s="2" t="s">
        <v>236</v>
      </c>
      <c r="D14" s="11">
        <v>200</v>
      </c>
      <c r="E14" s="2"/>
      <c r="F14" s="2"/>
      <c r="G14" s="2"/>
      <c r="H14" s="2"/>
    </row>
    <row r="15" spans="1:8" ht="12.75">
      <c r="A15" s="7">
        <v>1</v>
      </c>
      <c r="B15" s="2" t="s">
        <v>66</v>
      </c>
      <c r="C15" s="2" t="s">
        <v>237</v>
      </c>
      <c r="D15" s="11">
        <v>0</v>
      </c>
      <c r="E15" s="2"/>
      <c r="F15" s="2"/>
      <c r="G15" s="2"/>
      <c r="H15" s="2"/>
    </row>
    <row r="16" spans="1:8" ht="12.75">
      <c r="A16" s="7">
        <v>1</v>
      </c>
      <c r="B16" s="2" t="s">
        <v>67</v>
      </c>
      <c r="C16" s="2" t="s">
        <v>252</v>
      </c>
      <c r="D16" s="11">
        <v>580</v>
      </c>
      <c r="E16" s="2"/>
      <c r="F16" s="2"/>
      <c r="G16" s="2"/>
      <c r="H16" s="2"/>
    </row>
    <row r="17" spans="1:8" ht="12.75">
      <c r="A17" s="7">
        <v>1</v>
      </c>
      <c r="B17" s="2" t="s">
        <v>234</v>
      </c>
      <c r="C17" s="2" t="s">
        <v>238</v>
      </c>
      <c r="D17" s="11">
        <v>80</v>
      </c>
      <c r="E17" s="2"/>
      <c r="F17" s="2"/>
      <c r="G17" s="2"/>
      <c r="H17" s="2"/>
    </row>
    <row r="18" spans="1:8" ht="12.75">
      <c r="A18" s="7">
        <v>1</v>
      </c>
      <c r="B18" s="2" t="s">
        <v>68</v>
      </c>
      <c r="C18" s="2" t="s">
        <v>195</v>
      </c>
      <c r="D18" s="11">
        <v>470</v>
      </c>
      <c r="E18" s="2"/>
      <c r="F18" s="2"/>
      <c r="G18" s="2"/>
      <c r="H18" s="2"/>
    </row>
    <row r="19" spans="1:8" ht="12.75">
      <c r="A19" s="7">
        <v>1</v>
      </c>
      <c r="B19" s="2" t="s">
        <v>155</v>
      </c>
      <c r="C19" s="2"/>
      <c r="D19" s="11">
        <v>50</v>
      </c>
      <c r="E19" s="2"/>
      <c r="F19" s="2"/>
      <c r="G19" s="2"/>
      <c r="H19" s="2"/>
    </row>
    <row r="20" spans="1:8" ht="12.75">
      <c r="A20" s="7">
        <v>1</v>
      </c>
      <c r="B20" s="2" t="s">
        <v>154</v>
      </c>
      <c r="C20" s="2"/>
      <c r="D20" s="11">
        <v>100</v>
      </c>
      <c r="E20" s="2"/>
      <c r="F20" s="2"/>
      <c r="G20" s="2"/>
      <c r="H20" s="2"/>
    </row>
    <row r="21" spans="1:8" ht="12.75">
      <c r="A21" s="7">
        <v>1</v>
      </c>
      <c r="B21" s="2" t="s">
        <v>69</v>
      </c>
      <c r="C21" s="2"/>
      <c r="D21" s="11">
        <v>2500</v>
      </c>
      <c r="E21" s="2"/>
      <c r="F21" s="2"/>
      <c r="G21" s="2"/>
      <c r="H21" s="2"/>
    </row>
    <row r="22" spans="1:8" ht="12.75">
      <c r="A22" s="7">
        <v>1</v>
      </c>
      <c r="B22" s="2" t="s">
        <v>70</v>
      </c>
      <c r="C22" s="2" t="s">
        <v>151</v>
      </c>
      <c r="D22" s="11">
        <v>85</v>
      </c>
      <c r="E22" s="2"/>
      <c r="F22" s="2"/>
      <c r="G22" s="2"/>
      <c r="H22" s="2"/>
    </row>
    <row r="23" spans="1:8" ht="12.75">
      <c r="A23" s="13">
        <v>1</v>
      </c>
      <c r="B23" s="14" t="s">
        <v>192</v>
      </c>
      <c r="C23" s="2"/>
      <c r="D23" s="11">
        <v>50</v>
      </c>
      <c r="E23" s="2"/>
      <c r="F23" s="2"/>
      <c r="G23" s="2"/>
      <c r="H23" s="2"/>
    </row>
    <row r="24" spans="1:8" ht="12.75">
      <c r="A24" s="7"/>
      <c r="B24" s="2"/>
      <c r="C24" s="2"/>
      <c r="D24" s="11"/>
      <c r="E24" s="2"/>
      <c r="F24" s="2"/>
      <c r="G24" s="2"/>
      <c r="H24" s="2"/>
    </row>
    <row r="25" spans="1:8" ht="13.5" thickBot="1">
      <c r="A25" s="21"/>
      <c r="B25" s="12"/>
      <c r="C25" s="12"/>
      <c r="D25" s="22"/>
      <c r="E25" s="12"/>
      <c r="F25" s="12"/>
      <c r="G25" s="12"/>
      <c r="H25" s="12"/>
    </row>
    <row r="26" spans="1:8" ht="14.25" thickBot="1" thickTop="1">
      <c r="A26" s="23"/>
      <c r="B26" s="24"/>
      <c r="C26" s="25" t="s">
        <v>209</v>
      </c>
      <c r="D26" s="26">
        <f>SUM(D13:D25)</f>
        <v>4265</v>
      </c>
      <c r="E26" s="29">
        <f>SUM(E13:E25)</f>
        <v>0</v>
      </c>
      <c r="F26" s="24"/>
      <c r="G26" s="28"/>
      <c r="H26" s="28"/>
    </row>
    <row r="27" ht="50.25" customHeight="1" thickTop="1"/>
    <row r="28" ht="18">
      <c r="A28" s="3" t="s">
        <v>161</v>
      </c>
    </row>
    <row r="29" spans="1:7" ht="162" customHeight="1">
      <c r="A29" s="66" t="s">
        <v>308</v>
      </c>
      <c r="B29" s="66"/>
      <c r="C29" s="66"/>
      <c r="D29" s="66"/>
      <c r="E29" s="66"/>
      <c r="F29" s="66"/>
      <c r="G29" s="66"/>
    </row>
    <row r="31" spans="1:8" ht="13.5" thickBot="1">
      <c r="A31" s="36" t="s">
        <v>61</v>
      </c>
      <c r="B31" s="37" t="s">
        <v>62</v>
      </c>
      <c r="C31" s="37" t="s">
        <v>63</v>
      </c>
      <c r="D31" s="38" t="s">
        <v>206</v>
      </c>
      <c r="E31" s="37" t="s">
        <v>60</v>
      </c>
      <c r="F31" s="39" t="s">
        <v>170</v>
      </c>
      <c r="G31" s="37" t="s">
        <v>171</v>
      </c>
      <c r="H31" s="37" t="s">
        <v>211</v>
      </c>
    </row>
    <row r="32" spans="1:8" ht="13.5" thickTop="1">
      <c r="A32" s="7">
        <v>1</v>
      </c>
      <c r="B32" s="2" t="s">
        <v>72</v>
      </c>
      <c r="C32" s="2"/>
      <c r="D32" s="11">
        <v>400</v>
      </c>
      <c r="E32" s="2"/>
      <c r="F32" s="2"/>
      <c r="G32" s="2"/>
      <c r="H32" s="8"/>
    </row>
    <row r="33" spans="1:8" ht="12.75">
      <c r="A33" s="7">
        <v>1</v>
      </c>
      <c r="B33" s="2" t="s">
        <v>286</v>
      </c>
      <c r="C33" s="2" t="s">
        <v>253</v>
      </c>
      <c r="D33" s="11">
        <v>566</v>
      </c>
      <c r="E33" s="2"/>
      <c r="F33" s="2"/>
      <c r="G33" s="2"/>
      <c r="H33" s="2"/>
    </row>
    <row r="34" spans="1:8" ht="12.75">
      <c r="A34" s="7">
        <v>1</v>
      </c>
      <c r="B34" s="2" t="s">
        <v>184</v>
      </c>
      <c r="C34" s="2" t="s">
        <v>239</v>
      </c>
      <c r="D34" s="11">
        <v>0</v>
      </c>
      <c r="E34" s="2"/>
      <c r="F34" s="2"/>
      <c r="G34" s="2"/>
      <c r="H34" s="2"/>
    </row>
    <row r="35" spans="1:8" ht="12.75">
      <c r="A35" s="7">
        <v>1</v>
      </c>
      <c r="B35" s="2" t="s">
        <v>185</v>
      </c>
      <c r="C35" s="2"/>
      <c r="D35" s="11">
        <v>650</v>
      </c>
      <c r="E35" s="2"/>
      <c r="F35" s="2"/>
      <c r="G35" s="2"/>
      <c r="H35" s="2"/>
    </row>
    <row r="36" spans="1:8" ht="12.75">
      <c r="A36" s="7">
        <v>1</v>
      </c>
      <c r="B36" s="2" t="s">
        <v>73</v>
      </c>
      <c r="C36" s="2"/>
      <c r="D36" s="11">
        <v>88</v>
      </c>
      <c r="E36" s="2"/>
      <c r="F36" s="2"/>
      <c r="G36" s="2"/>
      <c r="H36" s="2"/>
    </row>
    <row r="37" spans="1:8" ht="12.75">
      <c r="A37" s="7">
        <v>1</v>
      </c>
      <c r="B37" s="2" t="s">
        <v>74</v>
      </c>
      <c r="C37" s="2"/>
      <c r="D37" s="11">
        <v>93</v>
      </c>
      <c r="E37" s="2"/>
      <c r="F37" s="2"/>
      <c r="G37" s="2"/>
      <c r="H37" s="2"/>
    </row>
    <row r="38" spans="1:8" ht="12.75">
      <c r="A38" s="7">
        <v>1</v>
      </c>
      <c r="B38" s="2" t="s">
        <v>152</v>
      </c>
      <c r="C38" s="2"/>
      <c r="D38" s="11">
        <v>38</v>
      </c>
      <c r="E38" s="2"/>
      <c r="F38" s="2"/>
      <c r="G38" s="2"/>
      <c r="H38" s="2"/>
    </row>
    <row r="39" spans="1:8" ht="12.75">
      <c r="A39" s="7">
        <v>1</v>
      </c>
      <c r="B39" s="2" t="s">
        <v>75</v>
      </c>
      <c r="C39" s="2" t="s">
        <v>215</v>
      </c>
      <c r="D39" s="11">
        <v>0</v>
      </c>
      <c r="E39" s="2"/>
      <c r="F39" s="2"/>
      <c r="G39" s="2"/>
      <c r="H39" s="2"/>
    </row>
    <row r="40" spans="1:8" ht="12.75">
      <c r="A40" s="7">
        <v>1</v>
      </c>
      <c r="B40" s="2" t="s">
        <v>76</v>
      </c>
      <c r="C40" s="2"/>
      <c r="D40" s="11">
        <v>250</v>
      </c>
      <c r="E40" s="2"/>
      <c r="F40" s="2"/>
      <c r="G40" s="2"/>
      <c r="H40" s="2"/>
    </row>
    <row r="41" spans="1:8" ht="12.75">
      <c r="A41" s="7">
        <v>1</v>
      </c>
      <c r="B41" s="2" t="s">
        <v>77</v>
      </c>
      <c r="C41" s="2"/>
      <c r="D41" s="11">
        <v>37</v>
      </c>
      <c r="E41" s="2"/>
      <c r="F41" s="2"/>
      <c r="G41" s="2"/>
      <c r="H41" s="2"/>
    </row>
    <row r="42" spans="1:8" ht="12.75">
      <c r="A42" s="7">
        <v>1</v>
      </c>
      <c r="B42" s="2" t="s">
        <v>78</v>
      </c>
      <c r="C42" s="2"/>
      <c r="D42" s="11">
        <v>21</v>
      </c>
      <c r="E42" s="2"/>
      <c r="F42" s="2"/>
      <c r="G42" s="2"/>
      <c r="H42" s="2"/>
    </row>
    <row r="43" spans="1:8" ht="12.75">
      <c r="A43" s="7"/>
      <c r="B43" s="2"/>
      <c r="C43" s="2"/>
      <c r="D43" s="11"/>
      <c r="E43" s="2"/>
      <c r="F43" s="2"/>
      <c r="G43" s="2"/>
      <c r="H43" s="2"/>
    </row>
    <row r="44" spans="1:8" ht="13.5" thickBot="1">
      <c r="A44" s="7"/>
      <c r="B44" s="2"/>
      <c r="C44" s="2"/>
      <c r="D44" s="11"/>
      <c r="E44" s="2"/>
      <c r="F44" s="2"/>
      <c r="G44" s="2"/>
      <c r="H44" s="2"/>
    </row>
    <row r="45" spans="1:8" ht="14.25" thickBot="1" thickTop="1">
      <c r="A45" s="23"/>
      <c r="B45" s="24"/>
      <c r="C45" s="25" t="s">
        <v>209</v>
      </c>
      <c r="D45" s="26">
        <f>SUM(D32:D44)</f>
        <v>2143</v>
      </c>
      <c r="E45" s="29">
        <f>SUM(E32:E44)</f>
        <v>0</v>
      </c>
      <c r="F45" s="24"/>
      <c r="G45" s="28"/>
      <c r="H45" s="28"/>
    </row>
    <row r="46" spans="1:7" ht="136.5" customHeight="1" thickTop="1">
      <c r="A46" s="1"/>
      <c r="B46" s="6"/>
      <c r="C46" s="6"/>
      <c r="D46" s="1"/>
      <c r="E46" s="1"/>
      <c r="F46" s="1"/>
      <c r="G46" s="1"/>
    </row>
    <row r="47" ht="18">
      <c r="A47" s="3" t="s">
        <v>162</v>
      </c>
    </row>
    <row r="48" spans="1:7" ht="45.75" customHeight="1">
      <c r="A48" s="66" t="s">
        <v>52</v>
      </c>
      <c r="B48" s="63"/>
      <c r="C48" s="63"/>
      <c r="D48" s="63"/>
      <c r="E48" s="63"/>
      <c r="F48" s="63"/>
      <c r="G48" s="63"/>
    </row>
    <row r="50" spans="1:8" ht="13.5" thickBot="1">
      <c r="A50" s="36" t="s">
        <v>61</v>
      </c>
      <c r="B50" s="37" t="s">
        <v>62</v>
      </c>
      <c r="C50" s="37" t="s">
        <v>63</v>
      </c>
      <c r="D50" s="38" t="s">
        <v>206</v>
      </c>
      <c r="E50" s="37" t="s">
        <v>60</v>
      </c>
      <c r="F50" s="39" t="s">
        <v>170</v>
      </c>
      <c r="G50" s="37" t="s">
        <v>171</v>
      </c>
      <c r="H50" s="37" t="s">
        <v>211</v>
      </c>
    </row>
    <row r="51" spans="1:8" ht="13.5" thickTop="1">
      <c r="A51" s="7">
        <v>2</v>
      </c>
      <c r="B51" s="2" t="s">
        <v>79</v>
      </c>
      <c r="C51" s="2" t="s">
        <v>150</v>
      </c>
      <c r="D51" s="11">
        <v>300</v>
      </c>
      <c r="E51" s="2"/>
      <c r="F51" s="2"/>
      <c r="G51" s="2"/>
      <c r="H51" s="8"/>
    </row>
    <row r="52" spans="1:8" ht="12.75">
      <c r="A52" s="48" t="s">
        <v>254</v>
      </c>
      <c r="B52" s="2" t="s">
        <v>155</v>
      </c>
      <c r="C52" s="2" t="s">
        <v>251</v>
      </c>
      <c r="D52" s="11">
        <v>100</v>
      </c>
      <c r="E52" s="2"/>
      <c r="F52" s="2"/>
      <c r="G52" s="2"/>
      <c r="H52" s="2"/>
    </row>
    <row r="53" spans="1:8" ht="12.75">
      <c r="A53" s="7" t="s">
        <v>254</v>
      </c>
      <c r="B53" s="2" t="s">
        <v>154</v>
      </c>
      <c r="C53" s="2" t="s">
        <v>183</v>
      </c>
      <c r="D53" s="11">
        <v>250</v>
      </c>
      <c r="E53" s="2"/>
      <c r="F53" s="2"/>
      <c r="G53" s="2"/>
      <c r="H53" s="2"/>
    </row>
    <row r="54" spans="1:8" ht="12.75">
      <c r="A54" s="7">
        <v>1</v>
      </c>
      <c r="B54" s="2" t="s">
        <v>196</v>
      </c>
      <c r="C54" s="2" t="s">
        <v>203</v>
      </c>
      <c r="D54" s="11">
        <v>0</v>
      </c>
      <c r="E54" s="2"/>
      <c r="F54" s="2"/>
      <c r="G54" s="2"/>
      <c r="H54" s="2"/>
    </row>
    <row r="55" spans="1:8" ht="12.75">
      <c r="A55" s="7">
        <v>3</v>
      </c>
      <c r="B55" s="2" t="s">
        <v>234</v>
      </c>
      <c r="C55" s="2"/>
      <c r="D55" s="11">
        <v>240</v>
      </c>
      <c r="E55" s="2"/>
      <c r="F55" s="2"/>
      <c r="G55" s="2"/>
      <c r="H55" s="2"/>
    </row>
    <row r="56" spans="1:8" ht="12.75">
      <c r="A56" s="7">
        <v>1</v>
      </c>
      <c r="B56" s="2" t="s">
        <v>53</v>
      </c>
      <c r="C56" s="2" t="s">
        <v>247</v>
      </c>
      <c r="D56" s="11">
        <v>763</v>
      </c>
      <c r="E56" s="2"/>
      <c r="F56" s="2"/>
      <c r="G56" s="2"/>
      <c r="H56" s="2"/>
    </row>
    <row r="57" spans="1:8" ht="12.75">
      <c r="A57" s="7">
        <v>1</v>
      </c>
      <c r="B57" s="2" t="s">
        <v>153</v>
      </c>
      <c r="C57" s="2" t="s">
        <v>204</v>
      </c>
      <c r="D57" s="11">
        <v>20</v>
      </c>
      <c r="E57" s="2"/>
      <c r="F57" s="2"/>
      <c r="G57" s="2"/>
      <c r="H57" s="2"/>
    </row>
    <row r="58" spans="1:8" ht="12.75">
      <c r="A58" s="7"/>
      <c r="B58" s="2"/>
      <c r="C58" s="2"/>
      <c r="D58" s="11"/>
      <c r="E58" s="2"/>
      <c r="F58" s="2"/>
      <c r="G58" s="2"/>
      <c r="H58" s="2"/>
    </row>
    <row r="59" spans="1:8" ht="13.5" thickBot="1">
      <c r="A59" s="7"/>
      <c r="B59" s="2"/>
      <c r="C59" s="2"/>
      <c r="D59" s="11"/>
      <c r="E59" s="2"/>
      <c r="F59" s="2"/>
      <c r="G59" s="2"/>
      <c r="H59" s="2"/>
    </row>
    <row r="60" spans="1:8" ht="14.25" thickBot="1" thickTop="1">
      <c r="A60" s="23"/>
      <c r="B60" s="24"/>
      <c r="C60" s="25" t="s">
        <v>209</v>
      </c>
      <c r="D60" s="26">
        <f>SUM(D51:D59)</f>
        <v>1673</v>
      </c>
      <c r="E60" s="29">
        <f>SUM(E51:E59)</f>
        <v>0</v>
      </c>
      <c r="F60" s="24"/>
      <c r="G60" s="28"/>
      <c r="H60" s="28"/>
    </row>
    <row r="61" ht="13.5" thickTop="1"/>
    <row r="62" ht="18">
      <c r="A62" s="3" t="s">
        <v>163</v>
      </c>
    </row>
    <row r="63" s="66" customFormat="1" ht="99.75" customHeight="1">
      <c r="A63" s="66" t="s">
        <v>0</v>
      </c>
    </row>
    <row r="65" spans="1:8" ht="13.5" thickBot="1">
      <c r="A65" s="36" t="s">
        <v>61</v>
      </c>
      <c r="B65" s="37" t="s">
        <v>62</v>
      </c>
      <c r="C65" s="37" t="s">
        <v>63</v>
      </c>
      <c r="D65" s="38" t="s">
        <v>206</v>
      </c>
      <c r="E65" s="37" t="s">
        <v>60</v>
      </c>
      <c r="F65" s="39" t="s">
        <v>170</v>
      </c>
      <c r="G65" s="37" t="s">
        <v>171</v>
      </c>
      <c r="H65" s="37" t="s">
        <v>211</v>
      </c>
    </row>
    <row r="66" spans="1:8" ht="13.5" thickTop="1">
      <c r="A66" s="7">
        <v>1</v>
      </c>
      <c r="B66" s="2" t="s">
        <v>80</v>
      </c>
      <c r="C66" s="15" t="s">
        <v>221</v>
      </c>
      <c r="D66" s="11">
        <v>3600</v>
      </c>
      <c r="E66" s="2"/>
      <c r="F66" s="2"/>
      <c r="G66" s="2"/>
      <c r="H66" s="8"/>
    </row>
    <row r="67" spans="1:8" ht="12.75">
      <c r="A67" s="7">
        <v>1</v>
      </c>
      <c r="B67" s="2" t="s">
        <v>188</v>
      </c>
      <c r="C67" s="2" t="s">
        <v>189</v>
      </c>
      <c r="D67" s="11">
        <v>130</v>
      </c>
      <c r="E67" s="2"/>
      <c r="F67" s="2"/>
      <c r="G67" s="2"/>
      <c r="H67" s="2"/>
    </row>
    <row r="68" spans="1:8" ht="12.75">
      <c r="A68" s="7">
        <v>1</v>
      </c>
      <c r="B68" s="2" t="s">
        <v>81</v>
      </c>
      <c r="C68" s="2" t="s">
        <v>245</v>
      </c>
      <c r="D68" s="11">
        <v>1246</v>
      </c>
      <c r="E68" s="2"/>
      <c r="F68" s="2"/>
      <c r="G68" s="2"/>
      <c r="H68" s="2"/>
    </row>
    <row r="69" spans="1:8" ht="12.75">
      <c r="A69" s="7">
        <v>1</v>
      </c>
      <c r="B69" s="2" t="s">
        <v>82</v>
      </c>
      <c r="C69" s="2" t="s">
        <v>235</v>
      </c>
      <c r="D69" s="11">
        <v>133</v>
      </c>
      <c r="E69" s="2"/>
      <c r="F69" s="2"/>
      <c r="G69" s="2"/>
      <c r="H69" s="2"/>
    </row>
    <row r="70" spans="1:8" ht="12.75">
      <c r="A70" s="7">
        <v>1</v>
      </c>
      <c r="B70" s="2" t="s">
        <v>83</v>
      </c>
      <c r="C70" s="2" t="s">
        <v>246</v>
      </c>
      <c r="D70" s="11">
        <v>346</v>
      </c>
      <c r="E70" s="2"/>
      <c r="F70" s="2"/>
      <c r="G70" s="2"/>
      <c r="H70" s="2"/>
    </row>
    <row r="71" spans="1:8" ht="12.75">
      <c r="A71" s="7">
        <v>1</v>
      </c>
      <c r="B71" s="15" t="s">
        <v>190</v>
      </c>
      <c r="C71" s="2" t="s">
        <v>191</v>
      </c>
      <c r="D71" s="11">
        <v>0</v>
      </c>
      <c r="E71" s="2"/>
      <c r="F71" s="2"/>
      <c r="G71" s="2"/>
      <c r="H71" s="2"/>
    </row>
    <row r="72" spans="1:8" ht="12.75">
      <c r="A72" s="7">
        <v>1</v>
      </c>
      <c r="B72" s="15" t="s">
        <v>193</v>
      </c>
      <c r="C72" s="2" t="s">
        <v>194</v>
      </c>
      <c r="D72" s="11">
        <v>0</v>
      </c>
      <c r="E72" s="2"/>
      <c r="F72" s="2"/>
      <c r="G72" s="2"/>
      <c r="H72" s="2"/>
    </row>
    <row r="73" spans="1:8" ht="12.75">
      <c r="A73" s="7">
        <v>2</v>
      </c>
      <c r="B73" s="2" t="s">
        <v>71</v>
      </c>
      <c r="C73" s="2" t="s">
        <v>205</v>
      </c>
      <c r="D73" s="11">
        <v>150</v>
      </c>
      <c r="E73" s="2"/>
      <c r="F73" s="2"/>
      <c r="G73" s="2"/>
      <c r="H73" s="2"/>
    </row>
    <row r="74" spans="1:8" ht="12.75">
      <c r="A74" s="7"/>
      <c r="B74" s="15" t="s">
        <v>186</v>
      </c>
      <c r="C74" s="2" t="s">
        <v>187</v>
      </c>
      <c r="D74" s="11">
        <v>121</v>
      </c>
      <c r="E74" s="2"/>
      <c r="F74" s="2"/>
      <c r="G74" s="2"/>
      <c r="H74" s="2"/>
    </row>
    <row r="75" spans="1:8" ht="12.75">
      <c r="A75" s="7"/>
      <c r="B75" s="15"/>
      <c r="C75" s="2"/>
      <c r="D75" s="11"/>
      <c r="E75" s="2"/>
      <c r="F75" s="2"/>
      <c r="G75" s="2"/>
      <c r="H75" s="2"/>
    </row>
    <row r="76" spans="1:8" ht="13.5" thickBot="1">
      <c r="A76" s="7"/>
      <c r="B76" s="2"/>
      <c r="C76" s="2"/>
      <c r="D76" s="11"/>
      <c r="E76" s="2"/>
      <c r="F76" s="2"/>
      <c r="G76" s="2"/>
      <c r="H76" s="2"/>
    </row>
    <row r="77" spans="1:8" ht="14.25" thickBot="1" thickTop="1">
      <c r="A77" s="23"/>
      <c r="B77" s="24"/>
      <c r="C77" s="25" t="s">
        <v>209</v>
      </c>
      <c r="D77" s="26">
        <f>SUM(D66:D76)</f>
        <v>5726</v>
      </c>
      <c r="E77" s="29">
        <f>SUM(E66:E76)</f>
        <v>0</v>
      </c>
      <c r="F77" s="24"/>
      <c r="G77" s="28"/>
      <c r="H77" s="28"/>
    </row>
    <row r="78" spans="3:5" ht="13.5" thickTop="1">
      <c r="C78"/>
      <c r="E78" s="5"/>
    </row>
    <row r="79" ht="18">
      <c r="A79" s="3" t="s">
        <v>164</v>
      </c>
    </row>
    <row r="80" spans="1:7" s="9" customFormat="1" ht="34.5" customHeight="1">
      <c r="A80" s="68" t="s">
        <v>312</v>
      </c>
      <c r="B80" s="68"/>
      <c r="C80" s="68"/>
      <c r="D80" s="68"/>
      <c r="E80" s="68"/>
      <c r="F80" s="68"/>
      <c r="G80" s="68"/>
    </row>
    <row r="82" spans="1:8" ht="13.5" thickBot="1">
      <c r="A82" s="36" t="s">
        <v>61</v>
      </c>
      <c r="B82" s="37" t="s">
        <v>62</v>
      </c>
      <c r="C82" s="37" t="s">
        <v>63</v>
      </c>
      <c r="D82" s="38" t="s">
        <v>206</v>
      </c>
      <c r="E82" s="37" t="s">
        <v>60</v>
      </c>
      <c r="F82" s="39" t="s">
        <v>170</v>
      </c>
      <c r="G82" s="37" t="s">
        <v>171</v>
      </c>
      <c r="H82" s="37" t="s">
        <v>211</v>
      </c>
    </row>
    <row r="83" spans="1:8" ht="13.5" thickTop="1">
      <c r="A83" s="7">
        <v>1</v>
      </c>
      <c r="B83" s="2" t="s">
        <v>156</v>
      </c>
      <c r="C83" s="2"/>
      <c r="D83" s="11">
        <v>90</v>
      </c>
      <c r="E83" s="2"/>
      <c r="F83" s="2"/>
      <c r="G83" s="2"/>
      <c r="H83" s="8"/>
    </row>
    <row r="84" spans="1:8" ht="12.75">
      <c r="A84" s="7">
        <v>1</v>
      </c>
      <c r="B84" s="2" t="s">
        <v>157</v>
      </c>
      <c r="C84" s="2"/>
      <c r="D84" s="11">
        <v>60</v>
      </c>
      <c r="E84" s="2"/>
      <c r="F84" s="2"/>
      <c r="G84" s="2"/>
      <c r="H84" s="2"/>
    </row>
    <row r="85" spans="1:8" ht="12.75">
      <c r="A85" s="7">
        <v>1</v>
      </c>
      <c r="B85" s="2" t="s">
        <v>84</v>
      </c>
      <c r="C85" s="2"/>
      <c r="D85" s="11">
        <v>18</v>
      </c>
      <c r="E85" s="2"/>
      <c r="F85" s="2"/>
      <c r="G85" s="2"/>
      <c r="H85" s="2"/>
    </row>
    <row r="86" spans="1:8" ht="12.75">
      <c r="A86" s="7" t="s">
        <v>158</v>
      </c>
      <c r="B86" s="2" t="s">
        <v>85</v>
      </c>
      <c r="C86" s="2" t="s">
        <v>86</v>
      </c>
      <c r="D86" s="11">
        <v>180</v>
      </c>
      <c r="E86" s="2"/>
      <c r="F86" s="2"/>
      <c r="G86" s="2"/>
      <c r="H86" s="2"/>
    </row>
    <row r="87" spans="1:8" ht="12.75">
      <c r="A87" s="7">
        <v>1</v>
      </c>
      <c r="B87" s="2" t="s">
        <v>87</v>
      </c>
      <c r="C87" s="2"/>
      <c r="D87" s="11">
        <v>26</v>
      </c>
      <c r="E87" s="2"/>
      <c r="F87" s="2"/>
      <c r="G87" s="2"/>
      <c r="H87" s="2"/>
    </row>
    <row r="88" spans="1:8" ht="12.75">
      <c r="A88" s="7">
        <v>1</v>
      </c>
      <c r="B88" s="2" t="s">
        <v>159</v>
      </c>
      <c r="C88" s="2" t="s">
        <v>88</v>
      </c>
      <c r="D88" s="11">
        <v>88</v>
      </c>
      <c r="E88" s="2"/>
      <c r="F88" s="2"/>
      <c r="G88" s="2"/>
      <c r="H88" s="2"/>
    </row>
    <row r="89" spans="1:8" ht="12.75">
      <c r="A89" s="7"/>
      <c r="B89" s="15" t="s">
        <v>173</v>
      </c>
      <c r="C89" s="2"/>
      <c r="D89" s="11">
        <v>0</v>
      </c>
      <c r="E89" s="2"/>
      <c r="F89" s="2"/>
      <c r="G89" s="2"/>
      <c r="H89" s="2"/>
    </row>
    <row r="90" spans="1:8" ht="12.75">
      <c r="A90" s="7">
        <v>1</v>
      </c>
      <c r="B90" s="15" t="s">
        <v>217</v>
      </c>
      <c r="C90" s="15" t="s">
        <v>218</v>
      </c>
      <c r="D90" s="11">
        <v>120</v>
      </c>
      <c r="E90" s="2"/>
      <c r="F90" s="2"/>
      <c r="G90" s="2"/>
      <c r="H90" s="2"/>
    </row>
    <row r="91" spans="1:8" ht="12.75">
      <c r="A91" s="7"/>
      <c r="B91" s="15" t="s">
        <v>311</v>
      </c>
      <c r="C91" s="15"/>
      <c r="D91" s="11">
        <v>0</v>
      </c>
      <c r="E91" s="2"/>
      <c r="F91" s="2"/>
      <c r="G91" s="2"/>
      <c r="H91" s="2"/>
    </row>
    <row r="92" spans="1:8" ht="12.75">
      <c r="A92" s="7"/>
      <c r="B92" s="15"/>
      <c r="C92" s="2"/>
      <c r="D92" s="11"/>
      <c r="E92" s="2"/>
      <c r="F92" s="2"/>
      <c r="G92" s="2"/>
      <c r="H92" s="2"/>
    </row>
    <row r="93" spans="1:8" ht="13.5" thickBot="1">
      <c r="A93" s="7"/>
      <c r="B93" s="2"/>
      <c r="C93" s="2"/>
      <c r="D93" s="11"/>
      <c r="E93" s="2"/>
      <c r="F93" s="2"/>
      <c r="G93" s="2"/>
      <c r="H93" s="2"/>
    </row>
    <row r="94" spans="1:8" ht="14.25" thickBot="1" thickTop="1">
      <c r="A94" s="23"/>
      <c r="B94" s="24"/>
      <c r="C94" s="25" t="s">
        <v>209</v>
      </c>
      <c r="D94" s="26">
        <f>SUM(D83:D93)</f>
        <v>582</v>
      </c>
      <c r="E94" s="29">
        <f>SUM(E83:E93)</f>
        <v>0</v>
      </c>
      <c r="F94" s="24"/>
      <c r="G94" s="28"/>
      <c r="H94" s="28"/>
    </row>
    <row r="95" ht="13.5" thickTop="1"/>
    <row r="96" ht="18">
      <c r="A96" s="3" t="s">
        <v>167</v>
      </c>
    </row>
    <row r="97" spans="1:3" s="9" customFormat="1" ht="17.25" customHeight="1">
      <c r="A97" s="9" t="s">
        <v>174</v>
      </c>
      <c r="B97" s="10"/>
      <c r="C97" s="10"/>
    </row>
    <row r="99" spans="1:8" ht="13.5" thickBot="1">
      <c r="A99" s="40" t="s">
        <v>61</v>
      </c>
      <c r="B99" s="41" t="s">
        <v>62</v>
      </c>
      <c r="C99" s="41" t="s">
        <v>63</v>
      </c>
      <c r="D99" s="42" t="s">
        <v>206</v>
      </c>
      <c r="E99" s="41" t="s">
        <v>60</v>
      </c>
      <c r="F99" s="43" t="s">
        <v>170</v>
      </c>
      <c r="G99" s="41" t="s">
        <v>171</v>
      </c>
      <c r="H99" s="41" t="s">
        <v>211</v>
      </c>
    </row>
    <row r="100" spans="1:8" ht="13.5" thickTop="1">
      <c r="A100" s="7">
        <v>1</v>
      </c>
      <c r="B100" s="2" t="s">
        <v>89</v>
      </c>
      <c r="C100" s="2" t="s">
        <v>1</v>
      </c>
      <c r="D100" s="11">
        <v>70</v>
      </c>
      <c r="E100" s="2"/>
      <c r="F100" s="2"/>
      <c r="G100" s="2"/>
      <c r="H100" s="2"/>
    </row>
    <row r="101" spans="1:8" ht="12.75">
      <c r="A101" s="7">
        <v>1</v>
      </c>
      <c r="B101" s="2" t="s">
        <v>91</v>
      </c>
      <c r="C101" s="2"/>
      <c r="D101" s="11">
        <v>100</v>
      </c>
      <c r="E101" s="2"/>
      <c r="F101" s="2"/>
      <c r="G101" s="2"/>
      <c r="H101" s="2"/>
    </row>
    <row r="102" spans="1:8" ht="12.75">
      <c r="A102" s="7"/>
      <c r="B102" s="2" t="s">
        <v>92</v>
      </c>
      <c r="C102" s="2" t="s">
        <v>271</v>
      </c>
      <c r="D102" s="11">
        <v>75</v>
      </c>
      <c r="E102" s="2"/>
      <c r="F102" s="2"/>
      <c r="G102" s="2"/>
      <c r="H102" s="2"/>
    </row>
    <row r="103" spans="1:8" ht="12.75">
      <c r="A103" s="7">
        <v>1</v>
      </c>
      <c r="B103" s="2" t="s">
        <v>93</v>
      </c>
      <c r="C103" s="2" t="s">
        <v>94</v>
      </c>
      <c r="D103" s="11">
        <v>40</v>
      </c>
      <c r="E103" s="2"/>
      <c r="F103" s="2"/>
      <c r="G103" s="2"/>
      <c r="H103" s="2"/>
    </row>
    <row r="104" spans="1:8" ht="12.75">
      <c r="A104" s="7"/>
      <c r="B104" s="2" t="s">
        <v>95</v>
      </c>
      <c r="C104" s="2"/>
      <c r="D104" s="11">
        <v>100</v>
      </c>
      <c r="E104" s="2"/>
      <c r="F104" s="2"/>
      <c r="G104" s="2"/>
      <c r="H104" s="2"/>
    </row>
    <row r="105" spans="1:8" ht="12.75">
      <c r="A105" s="7">
        <v>1</v>
      </c>
      <c r="B105" s="2" t="s">
        <v>97</v>
      </c>
      <c r="C105" s="2" t="s">
        <v>220</v>
      </c>
      <c r="D105" s="11">
        <v>75</v>
      </c>
      <c r="E105" s="2"/>
      <c r="F105" s="2"/>
      <c r="G105" s="2"/>
      <c r="H105" s="2"/>
    </row>
    <row r="106" spans="1:8" ht="12.75">
      <c r="A106" s="7">
        <v>1</v>
      </c>
      <c r="B106" s="2" t="s">
        <v>223</v>
      </c>
      <c r="C106" s="2" t="s">
        <v>224</v>
      </c>
      <c r="D106" s="11">
        <v>270</v>
      </c>
      <c r="E106" s="2"/>
      <c r="F106" s="2"/>
      <c r="G106" s="2"/>
      <c r="H106" s="2"/>
    </row>
    <row r="107" spans="1:8" ht="12.75">
      <c r="A107" s="7">
        <v>1</v>
      </c>
      <c r="B107" s="2" t="s">
        <v>282</v>
      </c>
      <c r="C107" s="2"/>
      <c r="D107" s="11">
        <v>14</v>
      </c>
      <c r="E107" s="2"/>
      <c r="F107" s="2"/>
      <c r="G107" s="2"/>
      <c r="H107" s="2"/>
    </row>
    <row r="108" spans="1:8" ht="13.5" thickBot="1">
      <c r="A108" s="7"/>
      <c r="B108" s="2"/>
      <c r="C108" s="2"/>
      <c r="D108" s="11"/>
      <c r="E108" s="2"/>
      <c r="F108" s="2"/>
      <c r="G108" s="2"/>
      <c r="H108" s="2"/>
    </row>
    <row r="109" spans="1:8" ht="14.25" thickBot="1" thickTop="1">
      <c r="A109" s="23"/>
      <c r="B109" s="24"/>
      <c r="C109" s="25" t="s">
        <v>209</v>
      </c>
      <c r="D109" s="26">
        <f>SUM(D100:D108)</f>
        <v>744</v>
      </c>
      <c r="E109" s="29">
        <f>SUM(E100:E108)</f>
        <v>0</v>
      </c>
      <c r="F109" s="24"/>
      <c r="G109" s="28"/>
      <c r="H109" s="28"/>
    </row>
    <row r="110" ht="80.25" customHeight="1" thickTop="1"/>
    <row r="111" ht="18">
      <c r="A111" s="3" t="s">
        <v>272</v>
      </c>
    </row>
    <row r="112" spans="1:8" ht="18.75" customHeight="1">
      <c r="A112" s="9" t="s">
        <v>313</v>
      </c>
      <c r="B112" s="10"/>
      <c r="C112" s="10"/>
      <c r="D112" s="9"/>
      <c r="E112" s="9"/>
      <c r="F112" s="9"/>
      <c r="G112" s="9"/>
      <c r="H112" s="9"/>
    </row>
    <row r="114" spans="1:8" ht="13.5" thickBot="1">
      <c r="A114" s="44" t="s">
        <v>61</v>
      </c>
      <c r="B114" s="45" t="s">
        <v>62</v>
      </c>
      <c r="C114" s="45" t="s">
        <v>63</v>
      </c>
      <c r="D114" s="46" t="s">
        <v>206</v>
      </c>
      <c r="E114" s="45" t="s">
        <v>60</v>
      </c>
      <c r="F114" s="47" t="s">
        <v>170</v>
      </c>
      <c r="G114" s="45" t="s">
        <v>171</v>
      </c>
      <c r="H114" s="45" t="s">
        <v>211</v>
      </c>
    </row>
    <row r="115" spans="1:8" ht="13.5" thickTop="1">
      <c r="A115" s="7">
        <v>1</v>
      </c>
      <c r="B115" s="2" t="s">
        <v>96</v>
      </c>
      <c r="C115" s="15" t="s">
        <v>219</v>
      </c>
      <c r="D115" s="11">
        <v>160</v>
      </c>
      <c r="E115" s="2"/>
      <c r="F115" s="2"/>
      <c r="G115" s="2"/>
      <c r="H115" s="2"/>
    </row>
    <row r="116" spans="1:8" ht="12.75">
      <c r="A116" s="7">
        <v>1</v>
      </c>
      <c r="B116" s="2" t="s">
        <v>262</v>
      </c>
      <c r="C116" s="2" t="s">
        <v>281</v>
      </c>
      <c r="D116" s="11">
        <v>110</v>
      </c>
      <c r="E116" s="2"/>
      <c r="F116" s="2"/>
      <c r="G116" s="2"/>
      <c r="H116" s="2"/>
    </row>
    <row r="117" spans="1:8" ht="12.75">
      <c r="A117" s="7">
        <v>2</v>
      </c>
      <c r="B117" s="2" t="s">
        <v>279</v>
      </c>
      <c r="C117" s="15" t="s">
        <v>281</v>
      </c>
      <c r="D117" s="11">
        <v>100</v>
      </c>
      <c r="E117" s="2"/>
      <c r="F117" s="2"/>
      <c r="G117" s="2"/>
      <c r="H117" s="2"/>
    </row>
    <row r="118" spans="1:8" ht="12.75">
      <c r="A118" s="7">
        <v>2</v>
      </c>
      <c r="B118" s="2" t="s">
        <v>280</v>
      </c>
      <c r="C118" s="2" t="s">
        <v>281</v>
      </c>
      <c r="D118" s="11">
        <v>8</v>
      </c>
      <c r="E118" s="2"/>
      <c r="F118" s="2"/>
      <c r="G118" s="2"/>
      <c r="H118" s="2"/>
    </row>
    <row r="119" spans="1:8" ht="12.75">
      <c r="A119" s="7">
        <v>3</v>
      </c>
      <c r="B119" s="2" t="s">
        <v>275</v>
      </c>
      <c r="C119" s="2"/>
      <c r="D119" s="11">
        <v>1780</v>
      </c>
      <c r="E119" s="2"/>
      <c r="F119" s="2"/>
      <c r="G119" s="2"/>
      <c r="H119" s="2"/>
    </row>
    <row r="120" spans="1:8" ht="12.75">
      <c r="A120" s="7"/>
      <c r="B120" s="2"/>
      <c r="C120" s="2"/>
      <c r="D120" s="11"/>
      <c r="E120" s="2"/>
      <c r="F120" s="2"/>
      <c r="G120" s="2"/>
      <c r="H120" s="2"/>
    </row>
    <row r="121" spans="1:8" ht="13.5" thickBot="1">
      <c r="A121" s="7"/>
      <c r="B121" s="2"/>
      <c r="C121" s="2"/>
      <c r="D121" s="11"/>
      <c r="E121" s="2"/>
      <c r="F121" s="2"/>
      <c r="G121" s="2"/>
      <c r="H121" s="2"/>
    </row>
    <row r="122" spans="1:8" ht="14.25" thickBot="1" thickTop="1">
      <c r="A122" s="23"/>
      <c r="B122" s="24"/>
      <c r="C122" s="25" t="s">
        <v>209</v>
      </c>
      <c r="D122" s="26">
        <f>SUM(D115:D121)</f>
        <v>2158</v>
      </c>
      <c r="E122" s="29">
        <f>SUM(E115:E121)</f>
        <v>0</v>
      </c>
      <c r="F122" s="24"/>
      <c r="G122" s="28"/>
      <c r="H122" s="28"/>
    </row>
    <row r="123" ht="13.5" thickTop="1"/>
    <row r="125" ht="18">
      <c r="A125" s="3" t="s">
        <v>165</v>
      </c>
    </row>
    <row r="126" spans="1:7" ht="17.25" customHeight="1">
      <c r="A126" s="63" t="s">
        <v>177</v>
      </c>
      <c r="B126" s="63"/>
      <c r="C126" s="63"/>
      <c r="D126" s="63"/>
      <c r="E126" s="63"/>
      <c r="F126" s="63"/>
      <c r="G126" s="63"/>
    </row>
    <row r="128" spans="1:8" ht="13.5" thickBot="1">
      <c r="A128" s="36" t="s">
        <v>61</v>
      </c>
      <c r="B128" s="37" t="s">
        <v>62</v>
      </c>
      <c r="C128" s="37" t="s">
        <v>63</v>
      </c>
      <c r="D128" s="38" t="s">
        <v>206</v>
      </c>
      <c r="E128" s="37" t="s">
        <v>60</v>
      </c>
      <c r="F128" s="39" t="s">
        <v>170</v>
      </c>
      <c r="G128" s="37" t="s">
        <v>171</v>
      </c>
      <c r="H128" s="37" t="s">
        <v>211</v>
      </c>
    </row>
    <row r="129" spans="1:8" ht="13.5" thickTop="1">
      <c r="A129" s="7"/>
      <c r="B129" s="2" t="s">
        <v>149</v>
      </c>
      <c r="C129" s="2" t="s">
        <v>242</v>
      </c>
      <c r="D129" s="11">
        <v>250</v>
      </c>
      <c r="E129" s="2"/>
      <c r="F129" s="2"/>
      <c r="G129" s="2"/>
      <c r="H129" s="2"/>
    </row>
    <row r="130" spans="1:8" ht="12.75">
      <c r="A130" s="7"/>
      <c r="B130" s="2" t="s">
        <v>197</v>
      </c>
      <c r="C130" s="2" t="s">
        <v>255</v>
      </c>
      <c r="D130" s="11">
        <v>290</v>
      </c>
      <c r="E130" s="2"/>
      <c r="F130" s="2"/>
      <c r="G130" s="2"/>
      <c r="H130" s="2"/>
    </row>
    <row r="131" spans="1:8" ht="12.75">
      <c r="A131" s="7"/>
      <c r="B131" s="15" t="s">
        <v>198</v>
      </c>
      <c r="C131" s="2"/>
      <c r="D131" s="11">
        <v>2000</v>
      </c>
      <c r="E131" s="2"/>
      <c r="F131" s="2"/>
      <c r="G131" s="2"/>
      <c r="H131" s="2"/>
    </row>
    <row r="132" spans="1:8" ht="12.75">
      <c r="A132" s="7">
        <v>1</v>
      </c>
      <c r="B132" s="2" t="s">
        <v>175</v>
      </c>
      <c r="C132" s="2"/>
      <c r="D132" s="11">
        <v>10</v>
      </c>
      <c r="E132" s="2"/>
      <c r="F132" s="2"/>
      <c r="G132" s="2"/>
      <c r="H132" s="2"/>
    </row>
    <row r="133" spans="1:8" ht="12.75">
      <c r="A133" s="7">
        <v>1</v>
      </c>
      <c r="B133" s="2" t="s">
        <v>98</v>
      </c>
      <c r="C133" s="2"/>
      <c r="D133" s="11">
        <v>85</v>
      </c>
      <c r="E133" s="2"/>
      <c r="F133" s="2"/>
      <c r="G133" s="2"/>
      <c r="H133" s="2"/>
    </row>
    <row r="134" spans="1:8" ht="12.75">
      <c r="A134" s="7">
        <v>1</v>
      </c>
      <c r="B134" s="2" t="s">
        <v>99</v>
      </c>
      <c r="C134" s="2" t="s">
        <v>242</v>
      </c>
      <c r="D134" s="11">
        <v>120</v>
      </c>
      <c r="E134" s="2"/>
      <c r="F134" s="2"/>
      <c r="G134" s="2"/>
      <c r="H134" s="2"/>
    </row>
    <row r="135" spans="1:8" ht="12.75">
      <c r="A135" s="7">
        <v>1</v>
      </c>
      <c r="B135" s="2" t="s">
        <v>240</v>
      </c>
      <c r="C135" s="2" t="s">
        <v>241</v>
      </c>
      <c r="D135" s="11">
        <v>150</v>
      </c>
      <c r="E135" s="2"/>
      <c r="F135" s="2"/>
      <c r="G135" s="2"/>
      <c r="H135" s="2"/>
    </row>
    <row r="136" spans="1:8" ht="12.75">
      <c r="A136" s="7"/>
      <c r="B136" s="2" t="s">
        <v>100</v>
      </c>
      <c r="C136" s="2"/>
      <c r="D136" s="11">
        <v>12</v>
      </c>
      <c r="E136" s="2"/>
      <c r="F136" s="2"/>
      <c r="G136" s="2"/>
      <c r="H136" s="2"/>
    </row>
    <row r="137" spans="1:8" ht="12.75">
      <c r="A137" s="7" t="s">
        <v>101</v>
      </c>
      <c r="B137" s="2" t="s">
        <v>102</v>
      </c>
      <c r="C137" s="2"/>
      <c r="D137" s="11">
        <v>20</v>
      </c>
      <c r="E137" s="2"/>
      <c r="F137" s="2"/>
      <c r="G137" s="2"/>
      <c r="H137" s="2"/>
    </row>
    <row r="138" spans="1:8" ht="12.75">
      <c r="A138" s="7"/>
      <c r="B138" s="2" t="s">
        <v>103</v>
      </c>
      <c r="C138" s="2"/>
      <c r="D138" s="11">
        <v>15</v>
      </c>
      <c r="E138" s="2"/>
      <c r="F138" s="2"/>
      <c r="G138" s="2"/>
      <c r="H138" s="2"/>
    </row>
    <row r="139" spans="1:8" ht="12.75">
      <c r="A139" s="7">
        <v>1</v>
      </c>
      <c r="B139" s="2" t="s">
        <v>104</v>
      </c>
      <c r="C139" s="2"/>
      <c r="D139" s="11">
        <v>30</v>
      </c>
      <c r="E139" s="2"/>
      <c r="F139" s="2"/>
      <c r="G139" s="2"/>
      <c r="H139" s="2"/>
    </row>
    <row r="140" spans="1:8" ht="12.75">
      <c r="A140" s="7">
        <v>1</v>
      </c>
      <c r="B140" s="2" t="s">
        <v>105</v>
      </c>
      <c r="C140" s="2" t="s">
        <v>178</v>
      </c>
      <c r="D140" s="11">
        <v>5</v>
      </c>
      <c r="E140" s="2"/>
      <c r="F140" s="2"/>
      <c r="G140" s="2"/>
      <c r="H140" s="2"/>
    </row>
    <row r="141" spans="1:8" ht="12.75">
      <c r="A141" s="7">
        <v>1</v>
      </c>
      <c r="B141" s="2" t="s">
        <v>106</v>
      </c>
      <c r="C141" s="2" t="s">
        <v>107</v>
      </c>
      <c r="D141" s="11">
        <v>62</v>
      </c>
      <c r="E141" s="2"/>
      <c r="F141" s="2"/>
      <c r="G141" s="2"/>
      <c r="H141" s="2"/>
    </row>
    <row r="142" spans="1:8" ht="12.75">
      <c r="A142" s="7">
        <v>1</v>
      </c>
      <c r="B142" s="35" t="s">
        <v>243</v>
      </c>
      <c r="C142" s="2" t="s">
        <v>244</v>
      </c>
      <c r="D142" s="11">
        <v>18</v>
      </c>
      <c r="E142" s="2"/>
      <c r="F142" s="2"/>
      <c r="G142" s="2"/>
      <c r="H142" s="2"/>
    </row>
    <row r="143" spans="1:8" ht="12.75">
      <c r="A143" s="7"/>
      <c r="B143" s="15" t="s">
        <v>176</v>
      </c>
      <c r="C143" s="2"/>
      <c r="D143" s="11">
        <v>8</v>
      </c>
      <c r="E143" s="2"/>
      <c r="F143" s="2"/>
      <c r="G143" s="2"/>
      <c r="H143" s="2"/>
    </row>
    <row r="144" spans="1:8" ht="12.75">
      <c r="A144" s="7"/>
      <c r="B144" s="15"/>
      <c r="C144" s="2"/>
      <c r="D144" s="11"/>
      <c r="E144" s="2"/>
      <c r="F144" s="2"/>
      <c r="G144" s="2"/>
      <c r="H144" s="2"/>
    </row>
    <row r="145" spans="1:8" ht="13.5" thickBot="1">
      <c r="A145" s="7"/>
      <c r="B145" s="2"/>
      <c r="C145" s="2"/>
      <c r="D145" s="11"/>
      <c r="E145" s="2"/>
      <c r="F145" s="2"/>
      <c r="G145" s="2"/>
      <c r="H145" s="2"/>
    </row>
    <row r="146" spans="1:8" ht="14.25" thickBot="1" thickTop="1">
      <c r="A146" s="23"/>
      <c r="B146" s="24"/>
      <c r="C146" s="25" t="s">
        <v>209</v>
      </c>
      <c r="D146" s="26">
        <f>SUM(D129:D145)</f>
        <v>3075</v>
      </c>
      <c r="E146" s="27">
        <f>SUM(E129:E145)</f>
        <v>0</v>
      </c>
      <c r="F146" s="24"/>
      <c r="G146" s="28"/>
      <c r="H146" s="28"/>
    </row>
    <row r="147" ht="31.5" customHeight="1" thickTop="1"/>
    <row r="148" ht="18">
      <c r="A148" s="3" t="s">
        <v>168</v>
      </c>
    </row>
    <row r="149" spans="1:7" s="9" customFormat="1" ht="21.75" customHeight="1">
      <c r="A149" s="63" t="s">
        <v>179</v>
      </c>
      <c r="B149" s="63"/>
      <c r="C149" s="63"/>
      <c r="D149" s="63"/>
      <c r="E149" s="63"/>
      <c r="F149" s="63"/>
      <c r="G149" s="63"/>
    </row>
    <row r="151" spans="1:8" ht="13.5" thickBot="1">
      <c r="A151" s="40" t="s">
        <v>61</v>
      </c>
      <c r="B151" s="41" t="s">
        <v>62</v>
      </c>
      <c r="C151" s="41" t="s">
        <v>63</v>
      </c>
      <c r="D151" s="42" t="s">
        <v>206</v>
      </c>
      <c r="E151" s="41" t="s">
        <v>60</v>
      </c>
      <c r="F151" s="43" t="s">
        <v>170</v>
      </c>
      <c r="G151" s="41" t="s">
        <v>171</v>
      </c>
      <c r="H151" s="41" t="s">
        <v>211</v>
      </c>
    </row>
    <row r="152" spans="1:8" ht="13.5" thickTop="1">
      <c r="A152" s="7" t="s">
        <v>90</v>
      </c>
      <c r="B152" s="2" t="s">
        <v>108</v>
      </c>
      <c r="C152" s="2"/>
      <c r="D152" s="11">
        <v>300</v>
      </c>
      <c r="E152" s="2"/>
      <c r="F152" s="2"/>
      <c r="G152" s="2"/>
      <c r="H152" s="8"/>
    </row>
    <row r="153" spans="1:8" ht="12.75">
      <c r="A153" s="7" t="s">
        <v>21</v>
      </c>
      <c r="B153" s="2" t="s">
        <v>109</v>
      </c>
      <c r="C153" s="2"/>
      <c r="D153" s="11">
        <v>150</v>
      </c>
      <c r="E153" s="2"/>
      <c r="F153" s="2"/>
      <c r="G153" s="2"/>
      <c r="H153" s="2"/>
    </row>
    <row r="154" spans="1:8" ht="12.75">
      <c r="A154" s="7" t="s">
        <v>112</v>
      </c>
      <c r="B154" s="2" t="s">
        <v>199</v>
      </c>
      <c r="C154" s="2"/>
      <c r="D154" s="11">
        <v>20</v>
      </c>
      <c r="E154" s="2"/>
      <c r="F154" s="2"/>
      <c r="G154" s="2"/>
      <c r="H154" s="2"/>
    </row>
    <row r="155" spans="1:8" ht="12.75">
      <c r="A155" s="7" t="s">
        <v>201</v>
      </c>
      <c r="B155" s="2" t="s">
        <v>200</v>
      </c>
      <c r="C155" s="2" t="s">
        <v>202</v>
      </c>
      <c r="D155" s="11">
        <v>100</v>
      </c>
      <c r="E155" s="2"/>
      <c r="F155" s="2"/>
      <c r="G155" s="2"/>
      <c r="H155" s="2"/>
    </row>
    <row r="156" spans="1:8" ht="12.75">
      <c r="A156" s="7">
        <v>1</v>
      </c>
      <c r="B156" s="2" t="s">
        <v>113</v>
      </c>
      <c r="C156" s="2"/>
      <c r="D156" s="11">
        <v>5</v>
      </c>
      <c r="E156" s="2"/>
      <c r="F156" s="2"/>
      <c r="G156" s="2"/>
      <c r="H156" s="2"/>
    </row>
    <row r="157" spans="1:8" ht="12.75">
      <c r="A157" s="7" t="s">
        <v>114</v>
      </c>
      <c r="B157" s="2" t="s">
        <v>115</v>
      </c>
      <c r="C157" s="2"/>
      <c r="D157" s="11">
        <v>30</v>
      </c>
      <c r="E157" s="2"/>
      <c r="F157" s="2"/>
      <c r="G157" s="2"/>
      <c r="H157" s="2"/>
    </row>
    <row r="158" spans="1:8" ht="12.75">
      <c r="A158" s="7">
        <v>1</v>
      </c>
      <c r="B158" s="2" t="s">
        <v>240</v>
      </c>
      <c r="C158" s="2"/>
      <c r="D158" s="11">
        <v>120</v>
      </c>
      <c r="E158" s="2"/>
      <c r="F158" s="2"/>
      <c r="G158" s="2"/>
      <c r="H158" s="2"/>
    </row>
    <row r="159" spans="1:8" ht="12.75">
      <c r="A159" s="7"/>
      <c r="B159" s="2"/>
      <c r="C159" s="2"/>
      <c r="D159" s="11"/>
      <c r="E159" s="2"/>
      <c r="F159" s="2"/>
      <c r="G159" s="2"/>
      <c r="H159" s="2"/>
    </row>
    <row r="160" spans="1:8" ht="13.5" thickBot="1">
      <c r="A160" s="7"/>
      <c r="B160" s="2"/>
      <c r="C160" s="2"/>
      <c r="D160" s="11"/>
      <c r="E160" s="2"/>
      <c r="F160" s="2"/>
      <c r="G160" s="2"/>
      <c r="H160" s="2"/>
    </row>
    <row r="161" spans="1:8" ht="14.25" thickBot="1" thickTop="1">
      <c r="A161" s="23"/>
      <c r="B161" s="24"/>
      <c r="C161" s="25" t="s">
        <v>209</v>
      </c>
      <c r="D161" s="26">
        <f>SUM(D152:D160)</f>
        <v>725</v>
      </c>
      <c r="E161" s="29">
        <f>SUM(E152:E160)</f>
        <v>0</v>
      </c>
      <c r="F161" s="24"/>
      <c r="G161" s="24"/>
      <c r="H161" s="33"/>
    </row>
    <row r="162" spans="1:7" ht="13.5" thickTop="1">
      <c r="A162" s="1"/>
      <c r="B162" s="6"/>
      <c r="C162" s="6"/>
      <c r="D162" s="1"/>
      <c r="E162" s="1"/>
      <c r="F162" s="1"/>
      <c r="G162" s="1"/>
    </row>
    <row r="163" spans="1:7" ht="18">
      <c r="A163" s="3" t="s">
        <v>166</v>
      </c>
      <c r="B163" s="6"/>
      <c r="C163" s="6"/>
      <c r="D163" s="1"/>
      <c r="E163" s="1"/>
      <c r="F163" s="1"/>
      <c r="G163" s="1"/>
    </row>
    <row r="164" spans="1:7" ht="30" customHeight="1">
      <c r="A164" s="64" t="s">
        <v>214</v>
      </c>
      <c r="B164" s="65"/>
      <c r="C164" s="65"/>
      <c r="D164" s="65"/>
      <c r="E164" s="65"/>
      <c r="F164" s="65"/>
      <c r="G164" s="65"/>
    </row>
    <row r="166" spans="1:8" ht="13.5" thickBot="1">
      <c r="A166" s="36" t="s">
        <v>61</v>
      </c>
      <c r="B166" s="37" t="s">
        <v>62</v>
      </c>
      <c r="C166" s="37" t="s">
        <v>63</v>
      </c>
      <c r="D166" s="38" t="s">
        <v>206</v>
      </c>
      <c r="E166" s="37" t="s">
        <v>60</v>
      </c>
      <c r="F166" s="39" t="s">
        <v>170</v>
      </c>
      <c r="G166" s="37" t="s">
        <v>171</v>
      </c>
      <c r="H166" s="37" t="s">
        <v>211</v>
      </c>
    </row>
    <row r="167" spans="1:8" ht="13.5" thickTop="1">
      <c r="A167" s="7">
        <v>1</v>
      </c>
      <c r="B167" s="2" t="s">
        <v>226</v>
      </c>
      <c r="C167" s="2"/>
      <c r="D167" s="11">
        <v>18</v>
      </c>
      <c r="E167" s="2"/>
      <c r="F167" s="2"/>
      <c r="G167" s="2"/>
      <c r="H167" s="8"/>
    </row>
    <row r="168" spans="1:8" ht="12.75">
      <c r="A168" s="7" t="s">
        <v>2</v>
      </c>
      <c r="B168" s="2" t="s">
        <v>54</v>
      </c>
      <c r="C168" s="2"/>
      <c r="D168" s="11">
        <v>60</v>
      </c>
      <c r="E168" s="2"/>
      <c r="F168" s="2"/>
      <c r="G168" s="2"/>
      <c r="H168" s="2"/>
    </row>
    <row r="169" spans="1:8" ht="12.75">
      <c r="A169" s="7"/>
      <c r="B169" s="2" t="s">
        <v>227</v>
      </c>
      <c r="C169" s="2"/>
      <c r="D169" s="11">
        <v>30</v>
      </c>
      <c r="E169" s="2"/>
      <c r="F169" s="2"/>
      <c r="G169" s="2"/>
      <c r="H169" s="2"/>
    </row>
    <row r="170" spans="1:8" ht="12.75">
      <c r="A170" s="7">
        <v>6</v>
      </c>
      <c r="B170" s="2" t="s">
        <v>116</v>
      </c>
      <c r="C170" s="2"/>
      <c r="D170" s="11">
        <v>10</v>
      </c>
      <c r="E170" s="2"/>
      <c r="F170" s="2"/>
      <c r="G170" s="2"/>
      <c r="H170" s="2"/>
    </row>
    <row r="171" spans="1:8" ht="12.75">
      <c r="A171" s="7">
        <v>1</v>
      </c>
      <c r="B171" s="2" t="s">
        <v>117</v>
      </c>
      <c r="C171" s="2" t="s">
        <v>180</v>
      </c>
      <c r="D171" s="11">
        <v>10</v>
      </c>
      <c r="E171" s="2"/>
      <c r="F171" s="2"/>
      <c r="G171" s="2"/>
      <c r="H171" s="2"/>
    </row>
    <row r="172" spans="1:8" ht="12.75">
      <c r="A172" s="7"/>
      <c r="B172" s="2"/>
      <c r="C172" s="2"/>
      <c r="D172" s="11"/>
      <c r="E172" s="2"/>
      <c r="F172" s="2"/>
      <c r="G172" s="2"/>
      <c r="H172" s="2"/>
    </row>
    <row r="173" spans="1:8" ht="13.5" thickBot="1">
      <c r="A173" s="7"/>
      <c r="B173" s="2"/>
      <c r="C173" s="2"/>
      <c r="D173" s="11"/>
      <c r="E173" s="2"/>
      <c r="F173" s="2"/>
      <c r="G173" s="2"/>
      <c r="H173" s="2"/>
    </row>
    <row r="174" spans="1:8" ht="14.25" thickBot="1" thickTop="1">
      <c r="A174" s="23"/>
      <c r="B174" s="24"/>
      <c r="C174" s="25" t="s">
        <v>209</v>
      </c>
      <c r="D174" s="26">
        <f>SUM(D167:D173)</f>
        <v>128</v>
      </c>
      <c r="E174" s="27">
        <f>SUM(E167:E173)</f>
        <v>0</v>
      </c>
      <c r="F174" s="24"/>
      <c r="G174" s="28"/>
      <c r="H174" s="28"/>
    </row>
    <row r="175" ht="135" customHeight="1" thickTop="1"/>
    <row r="176" ht="18">
      <c r="A176" s="3" t="s">
        <v>16</v>
      </c>
    </row>
    <row r="177" spans="1:7" s="9" customFormat="1" ht="12.75">
      <c r="A177" s="63" t="s">
        <v>17</v>
      </c>
      <c r="B177" s="63"/>
      <c r="C177" s="63"/>
      <c r="D177" s="63"/>
      <c r="E177" s="63"/>
      <c r="F177" s="63"/>
      <c r="G177" s="63"/>
    </row>
    <row r="179" ht="15">
      <c r="A179" s="4" t="s">
        <v>121</v>
      </c>
    </row>
    <row r="180" spans="1:8" ht="13.5" thickBot="1">
      <c r="A180" s="44" t="s">
        <v>61</v>
      </c>
      <c r="B180" s="45" t="s">
        <v>62</v>
      </c>
      <c r="C180" s="45" t="s">
        <v>63</v>
      </c>
      <c r="D180" s="46" t="s">
        <v>206</v>
      </c>
      <c r="E180" s="45" t="s">
        <v>60</v>
      </c>
      <c r="F180" s="47" t="s">
        <v>170</v>
      </c>
      <c r="G180" s="45" t="s">
        <v>171</v>
      </c>
      <c r="H180" s="45" t="s">
        <v>211</v>
      </c>
    </row>
    <row r="181" spans="1:8" ht="13.5" thickTop="1">
      <c r="A181" s="7">
        <v>3</v>
      </c>
      <c r="B181" s="2" t="s">
        <v>122</v>
      </c>
      <c r="C181" s="2"/>
      <c r="D181" s="11">
        <v>33</v>
      </c>
      <c r="E181" s="2"/>
      <c r="F181" s="2"/>
      <c r="G181" s="2"/>
      <c r="H181" s="8"/>
    </row>
    <row r="182" spans="1:8" ht="12.75">
      <c r="A182" s="7">
        <v>2</v>
      </c>
      <c r="B182" s="2" t="s">
        <v>3</v>
      </c>
      <c r="C182" s="2"/>
      <c r="D182" s="11">
        <v>51</v>
      </c>
      <c r="E182" s="2"/>
      <c r="F182" s="2"/>
      <c r="G182" s="2"/>
      <c r="H182" s="2"/>
    </row>
    <row r="183" spans="1:8" ht="12.75">
      <c r="A183" s="7">
        <v>22</v>
      </c>
      <c r="B183" s="2" t="s">
        <v>123</v>
      </c>
      <c r="C183" s="2"/>
      <c r="D183" s="11">
        <v>40</v>
      </c>
      <c r="E183" s="2"/>
      <c r="F183" s="2"/>
      <c r="G183" s="2"/>
      <c r="H183" s="2"/>
    </row>
    <row r="184" spans="1:8" ht="12.75">
      <c r="A184" s="7" t="s">
        <v>38</v>
      </c>
      <c r="B184" s="2" t="s">
        <v>18</v>
      </c>
      <c r="C184" s="2"/>
      <c r="D184" s="11">
        <v>23</v>
      </c>
      <c r="E184" s="2"/>
      <c r="F184" s="2"/>
      <c r="G184" s="2"/>
      <c r="H184" s="2"/>
    </row>
    <row r="185" spans="1:8" ht="12.75">
      <c r="A185" s="7" t="s">
        <v>21</v>
      </c>
      <c r="B185" s="2" t="s">
        <v>29</v>
      </c>
      <c r="C185" s="2" t="s">
        <v>30</v>
      </c>
      <c r="D185" s="11">
        <v>28</v>
      </c>
      <c r="E185" s="2"/>
      <c r="F185" s="2"/>
      <c r="G185" s="2"/>
      <c r="H185" s="2"/>
    </row>
    <row r="186" spans="1:8" ht="12.75">
      <c r="A186" s="7">
        <v>1</v>
      </c>
      <c r="B186" s="2" t="s">
        <v>7</v>
      </c>
      <c r="C186" s="2" t="s">
        <v>8</v>
      </c>
      <c r="D186" s="11">
        <v>18</v>
      </c>
      <c r="E186" s="2"/>
      <c r="F186" s="2"/>
      <c r="G186" s="2"/>
      <c r="H186" s="2"/>
    </row>
    <row r="187" spans="1:8" ht="12.75">
      <c r="A187" s="7">
        <v>4</v>
      </c>
      <c r="B187" s="2" t="s">
        <v>4</v>
      </c>
      <c r="C187" s="2" t="s">
        <v>6</v>
      </c>
      <c r="D187" s="11">
        <v>27</v>
      </c>
      <c r="E187" s="2"/>
      <c r="F187" s="2"/>
      <c r="G187" s="2"/>
      <c r="H187" s="2"/>
    </row>
    <row r="188" spans="1:8" ht="12.75">
      <c r="A188" s="7" t="s">
        <v>2</v>
      </c>
      <c r="B188" s="2" t="s">
        <v>31</v>
      </c>
      <c r="C188" s="2" t="s">
        <v>34</v>
      </c>
      <c r="D188" s="11">
        <v>35</v>
      </c>
      <c r="E188" s="2"/>
      <c r="F188" s="2"/>
      <c r="G188" s="2"/>
      <c r="H188" s="2"/>
    </row>
    <row r="189" spans="1:8" ht="12.75">
      <c r="A189" s="7" t="s">
        <v>2</v>
      </c>
      <c r="B189" s="2" t="s">
        <v>32</v>
      </c>
      <c r="C189" s="2" t="s">
        <v>35</v>
      </c>
      <c r="D189" s="11">
        <v>66</v>
      </c>
      <c r="E189" s="2"/>
      <c r="F189" s="2"/>
      <c r="G189" s="2"/>
      <c r="H189" s="2"/>
    </row>
    <row r="190" spans="1:8" ht="12.75">
      <c r="A190" s="7" t="s">
        <v>2</v>
      </c>
      <c r="B190" s="2" t="s">
        <v>5</v>
      </c>
      <c r="C190" s="2" t="s">
        <v>36</v>
      </c>
      <c r="D190" s="11">
        <v>93</v>
      </c>
      <c r="E190" s="2"/>
      <c r="F190" s="2"/>
      <c r="G190" s="2"/>
      <c r="H190" s="2"/>
    </row>
    <row r="191" spans="1:8" ht="12.75">
      <c r="A191" s="7" t="s">
        <v>2</v>
      </c>
      <c r="B191" s="2" t="s">
        <v>33</v>
      </c>
      <c r="C191" s="2" t="s">
        <v>37</v>
      </c>
      <c r="D191" s="11">
        <v>38</v>
      </c>
      <c r="E191" s="2"/>
      <c r="F191" s="2"/>
      <c r="G191" s="2"/>
      <c r="H191" s="2"/>
    </row>
    <row r="192" spans="1:8" ht="12.75">
      <c r="A192" s="7" t="s">
        <v>2</v>
      </c>
      <c r="B192" s="2" t="s">
        <v>124</v>
      </c>
      <c r="C192" s="2"/>
      <c r="D192" s="11">
        <v>21</v>
      </c>
      <c r="E192" s="2"/>
      <c r="F192" s="2"/>
      <c r="G192" s="2"/>
      <c r="H192" s="2"/>
    </row>
    <row r="193" spans="1:8" ht="12.75">
      <c r="A193" s="7">
        <v>20</v>
      </c>
      <c r="B193" s="2" t="s">
        <v>19</v>
      </c>
      <c r="C193" s="2"/>
      <c r="D193" s="11">
        <v>8</v>
      </c>
      <c r="E193" s="2"/>
      <c r="F193" s="2"/>
      <c r="G193" s="2"/>
      <c r="H193" s="2"/>
    </row>
    <row r="194" spans="1:8" ht="12.75">
      <c r="A194" s="7"/>
      <c r="B194" s="2"/>
      <c r="C194" s="2"/>
      <c r="D194" s="11"/>
      <c r="E194" s="2"/>
      <c r="F194" s="2"/>
      <c r="G194" s="2"/>
      <c r="H194" s="2"/>
    </row>
    <row r="195" spans="1:8" ht="13.5" thickBot="1">
      <c r="A195" s="7"/>
      <c r="B195" s="2"/>
      <c r="C195" s="2"/>
      <c r="D195" s="11"/>
      <c r="E195" s="2"/>
      <c r="F195" s="2"/>
      <c r="G195" s="2"/>
      <c r="H195" s="2"/>
    </row>
    <row r="196" spans="1:8" ht="14.25" thickBot="1" thickTop="1">
      <c r="A196" s="23"/>
      <c r="B196" s="24"/>
      <c r="C196" s="25" t="s">
        <v>209</v>
      </c>
      <c r="D196" s="26">
        <f>SUM(D181:D193)</f>
        <v>481</v>
      </c>
      <c r="E196" s="27"/>
      <c r="F196" s="24"/>
      <c r="G196" s="28"/>
      <c r="H196" s="28"/>
    </row>
    <row r="197" ht="13.5" thickTop="1"/>
    <row r="198" ht="15">
      <c r="A198" s="4" t="s">
        <v>125</v>
      </c>
    </row>
    <row r="199" spans="1:8" ht="13.5" thickBot="1">
      <c r="A199" s="44" t="s">
        <v>61</v>
      </c>
      <c r="B199" s="45" t="s">
        <v>62</v>
      </c>
      <c r="C199" s="45" t="s">
        <v>63</v>
      </c>
      <c r="D199" s="46" t="s">
        <v>206</v>
      </c>
      <c r="E199" s="45" t="s">
        <v>60</v>
      </c>
      <c r="F199" s="47" t="s">
        <v>170</v>
      </c>
      <c r="G199" s="45" t="s">
        <v>171</v>
      </c>
      <c r="H199" s="45" t="s">
        <v>211</v>
      </c>
    </row>
    <row r="200" spans="1:8" ht="13.5" thickTop="1">
      <c r="A200" s="7">
        <v>1</v>
      </c>
      <c r="B200" s="2" t="s">
        <v>126</v>
      </c>
      <c r="C200" s="2"/>
      <c r="D200" s="11">
        <v>31</v>
      </c>
      <c r="E200" s="2"/>
      <c r="F200" s="2"/>
      <c r="G200" s="2"/>
      <c r="H200" s="8"/>
    </row>
    <row r="201" spans="1:8" ht="12.75">
      <c r="A201" s="7">
        <v>1</v>
      </c>
      <c r="B201" s="2" t="s">
        <v>127</v>
      </c>
      <c r="C201" s="2"/>
      <c r="D201" s="11">
        <v>13</v>
      </c>
      <c r="E201" s="2"/>
      <c r="F201" s="2"/>
      <c r="G201" s="2"/>
      <c r="H201" s="2"/>
    </row>
    <row r="202" spans="1:8" ht="12.75">
      <c r="A202" s="7">
        <v>3</v>
      </c>
      <c r="B202" s="2" t="s">
        <v>128</v>
      </c>
      <c r="C202" s="2"/>
      <c r="D202" s="11">
        <v>3</v>
      </c>
      <c r="E202" s="2"/>
      <c r="F202" s="2"/>
      <c r="G202" s="2"/>
      <c r="H202" s="2"/>
    </row>
    <row r="203" spans="1:8" ht="12.75">
      <c r="A203" s="2">
        <v>2</v>
      </c>
      <c r="B203" s="2" t="s">
        <v>129</v>
      </c>
      <c r="C203" s="2"/>
      <c r="D203" s="11">
        <v>2</v>
      </c>
      <c r="E203" s="2"/>
      <c r="F203" s="2"/>
      <c r="G203" s="2"/>
      <c r="H203" s="2"/>
    </row>
    <row r="204" spans="1:8" ht="12.75">
      <c r="A204" s="2">
        <v>1</v>
      </c>
      <c r="B204" s="2" t="s">
        <v>118</v>
      </c>
      <c r="C204" s="2"/>
      <c r="D204" s="11">
        <v>41</v>
      </c>
      <c r="E204" s="2"/>
      <c r="F204" s="2"/>
      <c r="G204" s="2"/>
      <c r="H204" s="2"/>
    </row>
    <row r="205" spans="1:8" ht="12.75">
      <c r="A205" s="7">
        <v>1</v>
      </c>
      <c r="B205" s="2" t="s">
        <v>130</v>
      </c>
      <c r="C205" s="2"/>
      <c r="D205" s="11">
        <v>30</v>
      </c>
      <c r="E205" s="2"/>
      <c r="F205" s="2"/>
      <c r="G205" s="2"/>
      <c r="H205" s="2"/>
    </row>
    <row r="206" spans="1:8" ht="12.75">
      <c r="A206" s="7">
        <v>1</v>
      </c>
      <c r="B206" s="2" t="s">
        <v>9</v>
      </c>
      <c r="C206" s="2"/>
      <c r="D206" s="11">
        <v>9</v>
      </c>
      <c r="E206" s="2"/>
      <c r="F206" s="2"/>
      <c r="G206" s="2"/>
      <c r="H206" s="2"/>
    </row>
    <row r="207" spans="1:8" ht="12.75">
      <c r="A207" s="7">
        <v>4</v>
      </c>
      <c r="B207" s="2" t="s">
        <v>131</v>
      </c>
      <c r="C207" s="2"/>
      <c r="D207" s="11">
        <v>15</v>
      </c>
      <c r="E207" s="2"/>
      <c r="F207" s="2"/>
      <c r="G207" s="2"/>
      <c r="H207" s="2"/>
    </row>
    <row r="208" spans="1:8" ht="12.75">
      <c r="A208" s="7">
        <v>7</v>
      </c>
      <c r="B208" s="2" t="s">
        <v>132</v>
      </c>
      <c r="C208" s="2"/>
      <c r="D208" s="11">
        <v>10</v>
      </c>
      <c r="E208" s="2"/>
      <c r="F208" s="2"/>
      <c r="G208" s="2"/>
      <c r="H208" s="2"/>
    </row>
    <row r="209" spans="1:8" ht="12.75">
      <c r="A209" s="7">
        <v>1</v>
      </c>
      <c r="B209" s="2" t="s">
        <v>133</v>
      </c>
      <c r="C209" s="2"/>
      <c r="D209" s="11">
        <v>23</v>
      </c>
      <c r="E209" s="2"/>
      <c r="F209" s="2"/>
      <c r="G209" s="2"/>
      <c r="H209" s="2"/>
    </row>
    <row r="210" spans="1:8" ht="12.75">
      <c r="A210" s="7"/>
      <c r="B210" s="2"/>
      <c r="C210" s="2"/>
      <c r="D210" s="11"/>
      <c r="E210" s="2"/>
      <c r="F210" s="2"/>
      <c r="G210" s="2"/>
      <c r="H210" s="2"/>
    </row>
    <row r="211" spans="1:8" ht="13.5" thickBot="1">
      <c r="A211" s="7"/>
      <c r="B211" s="2"/>
      <c r="C211" s="2"/>
      <c r="D211" s="11"/>
      <c r="E211" s="2"/>
      <c r="F211" s="2"/>
      <c r="G211" s="2"/>
      <c r="H211" s="2"/>
    </row>
    <row r="212" spans="1:8" ht="14.25" thickBot="1" thickTop="1">
      <c r="A212" s="23"/>
      <c r="B212" s="24"/>
      <c r="C212" s="25" t="s">
        <v>209</v>
      </c>
      <c r="D212" s="26">
        <f>SUM(D200:D211)</f>
        <v>177</v>
      </c>
      <c r="E212" s="27"/>
      <c r="F212" s="24"/>
      <c r="G212" s="28"/>
      <c r="H212" s="28"/>
    </row>
    <row r="213" ht="34.5" customHeight="1" thickTop="1"/>
    <row r="214" ht="15">
      <c r="A214" s="4" t="s">
        <v>134</v>
      </c>
    </row>
    <row r="215" spans="1:8" ht="13.5" thickBot="1">
      <c r="A215" s="44" t="s">
        <v>61</v>
      </c>
      <c r="B215" s="45" t="s">
        <v>62</v>
      </c>
      <c r="C215" s="45" t="s">
        <v>63</v>
      </c>
      <c r="D215" s="46" t="s">
        <v>206</v>
      </c>
      <c r="E215" s="45" t="s">
        <v>60</v>
      </c>
      <c r="F215" s="47" t="s">
        <v>170</v>
      </c>
      <c r="G215" s="45" t="s">
        <v>171</v>
      </c>
      <c r="H215" s="45" t="s">
        <v>211</v>
      </c>
    </row>
    <row r="216" spans="1:8" ht="13.5" thickTop="1">
      <c r="A216" s="7" t="s">
        <v>10</v>
      </c>
      <c r="B216" s="2" t="s">
        <v>231</v>
      </c>
      <c r="C216" s="2" t="s">
        <v>12</v>
      </c>
      <c r="D216" s="11">
        <v>47</v>
      </c>
      <c r="E216" s="2"/>
      <c r="F216" s="2"/>
      <c r="G216" s="2"/>
      <c r="H216" s="8"/>
    </row>
    <row r="217" spans="1:8" ht="12.75">
      <c r="A217" s="7" t="s">
        <v>10</v>
      </c>
      <c r="B217" s="2" t="s">
        <v>232</v>
      </c>
      <c r="C217" s="2" t="s">
        <v>11</v>
      </c>
      <c r="D217" s="11">
        <v>31</v>
      </c>
      <c r="E217" s="2"/>
      <c r="F217" s="2"/>
      <c r="G217" s="2"/>
      <c r="H217" s="8"/>
    </row>
    <row r="218" spans="1:8" ht="12.75">
      <c r="A218" s="7">
        <v>20</v>
      </c>
      <c r="B218" s="2" t="s">
        <v>22</v>
      </c>
      <c r="C218" s="2" t="s">
        <v>23</v>
      </c>
      <c r="D218" s="11">
        <v>7</v>
      </c>
      <c r="E218" s="2"/>
      <c r="F218" s="2"/>
      <c r="G218" s="2"/>
      <c r="H218" s="2"/>
    </row>
    <row r="219" spans="1:8" ht="12.75">
      <c r="A219" s="7" t="s">
        <v>21</v>
      </c>
      <c r="B219" s="2" t="s">
        <v>14</v>
      </c>
      <c r="C219" s="2" t="s">
        <v>15</v>
      </c>
      <c r="D219" s="11">
        <v>125</v>
      </c>
      <c r="E219" s="2"/>
      <c r="F219" s="2"/>
      <c r="G219" s="2"/>
      <c r="H219" s="2"/>
    </row>
    <row r="220" spans="1:8" ht="12.75">
      <c r="A220" s="7">
        <v>10</v>
      </c>
      <c r="B220" s="2" t="s">
        <v>20</v>
      </c>
      <c r="C220" s="2" t="s">
        <v>25</v>
      </c>
      <c r="D220" s="11">
        <v>18</v>
      </c>
      <c r="E220" s="2"/>
      <c r="F220" s="2"/>
      <c r="G220" s="2"/>
      <c r="H220" s="2"/>
    </row>
    <row r="221" spans="1:8" ht="12.75">
      <c r="A221" s="7">
        <v>10</v>
      </c>
      <c r="B221" s="2" t="s">
        <v>24</v>
      </c>
      <c r="C221" s="2" t="s">
        <v>26</v>
      </c>
      <c r="D221" s="11">
        <v>7</v>
      </c>
      <c r="E221" s="2"/>
      <c r="F221" s="2"/>
      <c r="G221" s="2"/>
      <c r="H221" s="2"/>
    </row>
    <row r="222" spans="1:8" ht="12.75">
      <c r="A222" s="7">
        <v>50</v>
      </c>
      <c r="B222" s="2" t="s">
        <v>44</v>
      </c>
      <c r="C222" s="2" t="s">
        <v>45</v>
      </c>
      <c r="D222" s="11">
        <v>20</v>
      </c>
      <c r="E222" s="2"/>
      <c r="F222" s="2"/>
      <c r="G222" s="2"/>
      <c r="H222" s="2"/>
    </row>
    <row r="223" spans="1:8" ht="12.75">
      <c r="A223" s="7">
        <v>6</v>
      </c>
      <c r="B223" s="2" t="s">
        <v>13</v>
      </c>
      <c r="C223" s="2"/>
      <c r="D223" s="11">
        <v>42</v>
      </c>
      <c r="E223" s="2"/>
      <c r="F223" s="2"/>
      <c r="G223" s="2"/>
      <c r="H223" s="2"/>
    </row>
    <row r="224" spans="1:8" ht="12.75">
      <c r="A224" s="7"/>
      <c r="B224" s="2"/>
      <c r="C224" s="2"/>
      <c r="D224" s="11"/>
      <c r="E224" s="2"/>
      <c r="F224" s="2"/>
      <c r="G224" s="2"/>
      <c r="H224" s="2"/>
    </row>
    <row r="225" spans="1:8" ht="13.5" thickBot="1">
      <c r="A225" s="7"/>
      <c r="B225" s="2"/>
      <c r="C225" s="2"/>
      <c r="D225" s="11"/>
      <c r="E225" s="2"/>
      <c r="F225" s="2"/>
      <c r="G225" s="2"/>
      <c r="H225" s="2"/>
    </row>
    <row r="226" spans="1:8" ht="14.25" thickBot="1" thickTop="1">
      <c r="A226" s="23"/>
      <c r="B226" s="24"/>
      <c r="C226" s="25" t="s">
        <v>209</v>
      </c>
      <c r="D226" s="26">
        <f>SUM(D216:D225)</f>
        <v>297</v>
      </c>
      <c r="E226" s="27"/>
      <c r="F226" s="24"/>
      <c r="G226" s="28"/>
      <c r="H226" s="28"/>
    </row>
    <row r="227" spans="1:7" ht="13.5" thickTop="1">
      <c r="A227" s="1"/>
      <c r="B227" s="6"/>
      <c r="C227" s="6"/>
      <c r="E227" s="1"/>
      <c r="F227" s="1"/>
      <c r="G227" s="1"/>
    </row>
    <row r="228" ht="15">
      <c r="A228" s="4" t="s">
        <v>135</v>
      </c>
    </row>
    <row r="229" spans="1:8" ht="13.5" thickBot="1">
      <c r="A229" s="44" t="s">
        <v>61</v>
      </c>
      <c r="B229" s="45" t="s">
        <v>62</v>
      </c>
      <c r="C229" s="45" t="s">
        <v>63</v>
      </c>
      <c r="D229" s="46" t="s">
        <v>206</v>
      </c>
      <c r="E229" s="45" t="s">
        <v>60</v>
      </c>
      <c r="F229" s="47" t="s">
        <v>170</v>
      </c>
      <c r="G229" s="45" t="s">
        <v>171</v>
      </c>
      <c r="H229" s="45" t="s">
        <v>211</v>
      </c>
    </row>
    <row r="230" spans="1:8" ht="13.5" thickTop="1">
      <c r="A230" s="7">
        <v>1</v>
      </c>
      <c r="B230" s="2" t="s">
        <v>27</v>
      </c>
      <c r="C230" s="2" t="s">
        <v>28</v>
      </c>
      <c r="D230" s="11">
        <v>85</v>
      </c>
      <c r="E230" s="2"/>
      <c r="F230" s="2"/>
      <c r="G230" s="2"/>
      <c r="H230" s="8"/>
    </row>
    <row r="231" spans="1:8" ht="12.75">
      <c r="A231" s="7">
        <v>1</v>
      </c>
      <c r="B231" s="2" t="s">
        <v>46</v>
      </c>
      <c r="C231" s="2" t="s">
        <v>47</v>
      </c>
      <c r="D231" s="11">
        <v>61</v>
      </c>
      <c r="E231" s="2"/>
      <c r="F231" s="2"/>
      <c r="G231" s="2"/>
      <c r="H231" s="8"/>
    </row>
    <row r="232" spans="1:8" ht="12.75">
      <c r="A232" s="7">
        <v>1</v>
      </c>
      <c r="B232" s="2" t="s">
        <v>119</v>
      </c>
      <c r="C232" s="2" t="s">
        <v>120</v>
      </c>
      <c r="D232" s="11">
        <v>355</v>
      </c>
      <c r="E232" s="2"/>
      <c r="F232" s="2"/>
      <c r="G232" s="2"/>
      <c r="H232" s="2"/>
    </row>
    <row r="233" spans="1:8" ht="12.75">
      <c r="A233" s="7" t="s">
        <v>40</v>
      </c>
      <c r="B233" s="2" t="s">
        <v>39</v>
      </c>
      <c r="C233" s="2"/>
      <c r="D233" s="11">
        <v>80</v>
      </c>
      <c r="E233" s="2"/>
      <c r="F233" s="2"/>
      <c r="G233" s="2"/>
      <c r="H233" s="2"/>
    </row>
    <row r="234" spans="1:8" ht="12.75">
      <c r="A234" s="7">
        <v>6</v>
      </c>
      <c r="B234" s="2" t="s">
        <v>43</v>
      </c>
      <c r="C234" s="2"/>
      <c r="D234" s="11">
        <v>4</v>
      </c>
      <c r="E234" s="2"/>
      <c r="F234" s="2"/>
      <c r="G234" s="2"/>
      <c r="H234" s="2"/>
    </row>
    <row r="235" spans="1:8" ht="12.75">
      <c r="A235" s="7">
        <v>1</v>
      </c>
      <c r="B235" s="2" t="s">
        <v>42</v>
      </c>
      <c r="C235" s="2"/>
      <c r="D235" s="11">
        <v>4</v>
      </c>
      <c r="E235" s="2"/>
      <c r="F235" s="2"/>
      <c r="G235" s="2"/>
      <c r="H235" s="2"/>
    </row>
    <row r="236" spans="1:8" ht="12.75">
      <c r="A236" s="7" t="s">
        <v>41</v>
      </c>
      <c r="B236" s="2" t="s">
        <v>102</v>
      </c>
      <c r="C236" s="2"/>
      <c r="D236" s="11">
        <v>10</v>
      </c>
      <c r="E236" s="2"/>
      <c r="F236" s="2"/>
      <c r="G236" s="2"/>
      <c r="H236" s="2"/>
    </row>
    <row r="237" spans="1:8" ht="12.75">
      <c r="A237" s="7">
        <v>2</v>
      </c>
      <c r="B237" s="2" t="s">
        <v>283</v>
      </c>
      <c r="C237" s="2"/>
      <c r="D237" s="11">
        <v>4</v>
      </c>
      <c r="E237" s="2"/>
      <c r="F237" s="2"/>
      <c r="G237" s="2"/>
      <c r="H237" s="2"/>
    </row>
    <row r="238" spans="1:8" ht="12.75">
      <c r="A238" s="7">
        <v>1</v>
      </c>
      <c r="B238" s="2" t="s">
        <v>55</v>
      </c>
      <c r="C238" s="2"/>
      <c r="D238" s="11">
        <v>34</v>
      </c>
      <c r="E238" s="2"/>
      <c r="F238" s="2"/>
      <c r="G238" s="2"/>
      <c r="H238" s="2"/>
    </row>
    <row r="239" spans="1:8" ht="12.75">
      <c r="A239" s="7"/>
      <c r="B239" s="2"/>
      <c r="C239" s="2"/>
      <c r="D239" s="11"/>
      <c r="E239" s="2"/>
      <c r="F239" s="2"/>
      <c r="G239" s="2"/>
      <c r="H239" s="2"/>
    </row>
    <row r="240" spans="1:8" ht="13.5" thickBot="1">
      <c r="A240" s="7"/>
      <c r="B240" s="2"/>
      <c r="C240" s="2"/>
      <c r="D240" s="11"/>
      <c r="E240" s="2"/>
      <c r="F240" s="2"/>
      <c r="G240" s="2"/>
      <c r="H240" s="2"/>
    </row>
    <row r="241" spans="1:8" ht="14.25" thickBot="1" thickTop="1">
      <c r="A241" s="23"/>
      <c r="B241" s="24"/>
      <c r="C241" s="25" t="s">
        <v>209</v>
      </c>
      <c r="D241" s="26">
        <f>SUM(D230:D240)</f>
        <v>637</v>
      </c>
      <c r="E241" s="27"/>
      <c r="F241" s="24"/>
      <c r="G241" s="28"/>
      <c r="H241" s="28"/>
    </row>
    <row r="242" spans="1:7" ht="13.5" thickTop="1">
      <c r="A242" s="6"/>
      <c r="B242" s="1"/>
      <c r="C242" s="1"/>
      <c r="D242" s="34"/>
      <c r="E242" s="1"/>
      <c r="F242" s="1"/>
      <c r="G242" s="1"/>
    </row>
    <row r="243" ht="139.5" customHeight="1"/>
    <row r="244" ht="18">
      <c r="A244" s="3" t="s">
        <v>208</v>
      </c>
    </row>
    <row r="245" spans="1:7" ht="12.75">
      <c r="A245" s="9" t="s">
        <v>318</v>
      </c>
      <c r="B245" s="10"/>
      <c r="C245" s="10"/>
      <c r="D245" s="9"/>
      <c r="E245" s="9"/>
      <c r="F245" s="9"/>
      <c r="G245" s="9"/>
    </row>
    <row r="247" spans="1:8" ht="13.5" thickBot="1">
      <c r="A247" s="36" t="s">
        <v>61</v>
      </c>
      <c r="B247" s="37" t="s">
        <v>62</v>
      </c>
      <c r="C247" s="37" t="s">
        <v>63</v>
      </c>
      <c r="D247" s="38" t="s">
        <v>206</v>
      </c>
      <c r="E247" s="37" t="s">
        <v>60</v>
      </c>
      <c r="F247" s="39" t="s">
        <v>170</v>
      </c>
      <c r="G247" s="37" t="s">
        <v>171</v>
      </c>
      <c r="H247" s="37" t="s">
        <v>211</v>
      </c>
    </row>
    <row r="248" spans="1:8" s="9" customFormat="1" ht="13.5" thickTop="1">
      <c r="A248" s="7"/>
      <c r="B248" s="2" t="s">
        <v>212</v>
      </c>
      <c r="C248" s="2" t="s">
        <v>295</v>
      </c>
      <c r="D248" s="11">
        <v>100</v>
      </c>
      <c r="E248" s="2"/>
      <c r="F248" s="2"/>
      <c r="G248" s="2"/>
      <c r="H248" s="8"/>
    </row>
    <row r="249" spans="1:8" ht="12.75">
      <c r="A249" s="7"/>
      <c r="B249" s="2" t="s">
        <v>257</v>
      </c>
      <c r="C249" s="2" t="s">
        <v>258</v>
      </c>
      <c r="D249" s="11">
        <v>0</v>
      </c>
      <c r="E249" s="2"/>
      <c r="F249" s="2"/>
      <c r="G249" s="2"/>
      <c r="H249" s="2"/>
    </row>
    <row r="250" spans="1:8" ht="12.75">
      <c r="A250" s="7"/>
      <c r="B250" s="2" t="s">
        <v>240</v>
      </c>
      <c r="C250" s="2" t="s">
        <v>259</v>
      </c>
      <c r="D250" s="11">
        <v>132</v>
      </c>
      <c r="E250" s="2"/>
      <c r="F250" s="2"/>
      <c r="G250" s="2"/>
      <c r="H250" s="2"/>
    </row>
    <row r="251" spans="1:8" ht="12.75">
      <c r="A251" s="7"/>
      <c r="B251" s="2"/>
      <c r="C251" s="2"/>
      <c r="D251" s="11"/>
      <c r="E251" s="2"/>
      <c r="F251" s="2"/>
      <c r="G251" s="2"/>
      <c r="H251" s="2"/>
    </row>
    <row r="252" spans="1:8" ht="13.5" thickBot="1">
      <c r="A252" s="7"/>
      <c r="B252" s="2"/>
      <c r="C252" s="2"/>
      <c r="D252" s="11"/>
      <c r="E252" s="2"/>
      <c r="F252" s="2"/>
      <c r="G252" s="2"/>
      <c r="H252" s="2"/>
    </row>
    <row r="253" spans="1:8" ht="14.25" thickBot="1" thickTop="1">
      <c r="A253" s="23"/>
      <c r="B253" s="24"/>
      <c r="C253" s="25" t="s">
        <v>209</v>
      </c>
      <c r="D253" s="26">
        <f>SUM(D248:D252)</f>
        <v>232</v>
      </c>
      <c r="E253" s="27">
        <f>SUM(E248:E252)</f>
        <v>0</v>
      </c>
      <c r="F253" s="24"/>
      <c r="G253" s="28"/>
      <c r="H253" s="28"/>
    </row>
    <row r="254" ht="13.5" thickTop="1"/>
    <row r="256" ht="18">
      <c r="A256" s="3" t="s">
        <v>169</v>
      </c>
    </row>
    <row r="257" spans="1:7" ht="12.75">
      <c r="A257" s="9" t="s">
        <v>181</v>
      </c>
      <c r="B257" s="10"/>
      <c r="C257" s="10"/>
      <c r="D257" s="9"/>
      <c r="E257" s="9"/>
      <c r="F257" s="9"/>
      <c r="G257" s="9"/>
    </row>
    <row r="259" spans="1:8" ht="13.5" thickBot="1">
      <c r="A259" s="40" t="s">
        <v>61</v>
      </c>
      <c r="B259" s="41" t="s">
        <v>62</v>
      </c>
      <c r="C259" s="41" t="s">
        <v>63</v>
      </c>
      <c r="D259" s="42" t="s">
        <v>206</v>
      </c>
      <c r="E259" s="41" t="s">
        <v>60</v>
      </c>
      <c r="F259" s="43" t="s">
        <v>170</v>
      </c>
      <c r="G259" s="41" t="s">
        <v>171</v>
      </c>
      <c r="H259" s="41" t="s">
        <v>211</v>
      </c>
    </row>
    <row r="260" spans="1:8" ht="13.5" thickTop="1">
      <c r="A260" s="7">
        <v>1</v>
      </c>
      <c r="B260" s="2" t="s">
        <v>285</v>
      </c>
      <c r="C260" s="2" t="s">
        <v>294</v>
      </c>
      <c r="D260" s="11">
        <v>5200</v>
      </c>
      <c r="E260" s="2"/>
      <c r="F260" s="2"/>
      <c r="G260" s="2"/>
      <c r="H260" s="8"/>
    </row>
    <row r="261" spans="1:8" ht="12.75">
      <c r="A261" s="7">
        <v>1</v>
      </c>
      <c r="B261" s="2" t="s">
        <v>136</v>
      </c>
      <c r="C261" s="2" t="s">
        <v>293</v>
      </c>
      <c r="D261" s="11">
        <v>1020</v>
      </c>
      <c r="E261" s="2"/>
      <c r="F261" s="2"/>
      <c r="G261" s="2"/>
      <c r="H261" s="2"/>
    </row>
    <row r="262" spans="1:8" ht="12.75">
      <c r="A262" s="7">
        <v>1</v>
      </c>
      <c r="B262" s="2" t="s">
        <v>225</v>
      </c>
      <c r="C262" s="2"/>
      <c r="D262" s="11">
        <v>250</v>
      </c>
      <c r="E262" s="2"/>
      <c r="F262" s="2"/>
      <c r="G262" s="2"/>
      <c r="H262" s="2"/>
    </row>
    <row r="263" spans="1:8" ht="12.75">
      <c r="A263" s="7"/>
      <c r="B263" s="2" t="s">
        <v>140</v>
      </c>
      <c r="C263" s="2" t="s">
        <v>269</v>
      </c>
      <c r="D263" s="11">
        <v>100</v>
      </c>
      <c r="E263" s="2"/>
      <c r="F263" s="2"/>
      <c r="G263" s="2"/>
      <c r="H263" s="2"/>
    </row>
    <row r="264" spans="1:8" ht="12.75">
      <c r="A264" s="7">
        <v>2</v>
      </c>
      <c r="B264" s="2" t="s">
        <v>141</v>
      </c>
      <c r="C264" s="2" t="s">
        <v>142</v>
      </c>
      <c r="D264" s="11">
        <v>10</v>
      </c>
      <c r="E264" s="2"/>
      <c r="F264" s="2"/>
      <c r="G264" s="2"/>
      <c r="H264" s="2"/>
    </row>
    <row r="265" spans="1:8" ht="12.75">
      <c r="A265" s="7">
        <v>1</v>
      </c>
      <c r="B265" s="2" t="s">
        <v>210</v>
      </c>
      <c r="C265" s="2" t="s">
        <v>142</v>
      </c>
      <c r="D265" s="11">
        <v>80</v>
      </c>
      <c r="E265" s="2"/>
      <c r="F265" s="2"/>
      <c r="G265" s="2"/>
      <c r="H265" s="2"/>
    </row>
    <row r="266" spans="1:8" ht="12.75">
      <c r="A266" s="7">
        <v>1</v>
      </c>
      <c r="B266" s="2" t="s">
        <v>270</v>
      </c>
      <c r="C266" s="2" t="s">
        <v>142</v>
      </c>
      <c r="D266" s="11">
        <v>80</v>
      </c>
      <c r="E266" s="2"/>
      <c r="F266" s="2"/>
      <c r="G266" s="2"/>
      <c r="H266" s="2"/>
    </row>
    <row r="267" spans="1:8" ht="12.75">
      <c r="A267" s="7">
        <v>2</v>
      </c>
      <c r="B267" s="2" t="s">
        <v>250</v>
      </c>
      <c r="C267" s="2"/>
      <c r="D267" s="11">
        <v>30</v>
      </c>
      <c r="E267" s="2"/>
      <c r="F267" s="2"/>
      <c r="G267" s="2"/>
      <c r="H267" s="2"/>
    </row>
    <row r="268" spans="1:8" ht="12.75">
      <c r="A268" s="7"/>
      <c r="B268" s="2" t="s">
        <v>284</v>
      </c>
      <c r="C268" s="2" t="s">
        <v>256</v>
      </c>
      <c r="D268" s="11">
        <v>2630</v>
      </c>
      <c r="E268" s="2"/>
      <c r="F268" s="2"/>
      <c r="G268" s="2"/>
      <c r="H268" s="2"/>
    </row>
    <row r="269" spans="1:8" ht="12.75">
      <c r="A269" s="7">
        <v>1</v>
      </c>
      <c r="B269" s="53" t="s">
        <v>230</v>
      </c>
      <c r="C269" s="2"/>
      <c r="D269" s="11">
        <v>70</v>
      </c>
      <c r="E269" s="2"/>
      <c r="F269" s="2"/>
      <c r="G269" s="2"/>
      <c r="H269" s="2"/>
    </row>
    <row r="270" spans="1:8" ht="12.75">
      <c r="A270" s="7">
        <v>1</v>
      </c>
      <c r="B270" s="53" t="s">
        <v>240</v>
      </c>
      <c r="C270" s="2"/>
      <c r="D270" s="11">
        <v>110</v>
      </c>
      <c r="E270" s="2"/>
      <c r="F270" s="2"/>
      <c r="G270" s="2"/>
      <c r="H270" s="2"/>
    </row>
    <row r="271" spans="1:8" ht="12.75">
      <c r="A271" s="7"/>
      <c r="B271" s="2"/>
      <c r="C271" s="2"/>
      <c r="D271" s="11"/>
      <c r="E271" s="2"/>
      <c r="F271" s="2"/>
      <c r="G271" s="2"/>
      <c r="H271" s="2"/>
    </row>
    <row r="272" spans="1:8" ht="13.5" thickBot="1">
      <c r="A272" s="7"/>
      <c r="B272" s="2"/>
      <c r="C272" s="2"/>
      <c r="D272" s="11"/>
      <c r="E272" s="2"/>
      <c r="F272" s="2"/>
      <c r="G272" s="2"/>
      <c r="H272" s="2"/>
    </row>
    <row r="273" spans="1:8" ht="14.25" thickBot="1" thickTop="1">
      <c r="A273" s="23"/>
      <c r="B273" s="24"/>
      <c r="C273" s="25" t="s">
        <v>209</v>
      </c>
      <c r="D273" s="26">
        <f>SUM(D260:D272)</f>
        <v>9580</v>
      </c>
      <c r="E273" s="27">
        <f>SUM(E260:E272)</f>
        <v>0</v>
      </c>
      <c r="F273" s="24"/>
      <c r="G273" s="28"/>
      <c r="H273" s="28"/>
    </row>
    <row r="274" ht="13.5" thickTop="1">
      <c r="B274"/>
    </row>
    <row r="275" ht="108.75" customHeight="1">
      <c r="B275"/>
    </row>
    <row r="276" ht="18">
      <c r="A276" s="3" t="s">
        <v>172</v>
      </c>
    </row>
    <row r="277" spans="1:7" ht="12.75">
      <c r="A277" s="63" t="s">
        <v>182</v>
      </c>
      <c r="B277" s="63"/>
      <c r="C277" s="63"/>
      <c r="D277" s="63"/>
      <c r="E277" s="63"/>
      <c r="F277" s="63"/>
      <c r="G277" s="63"/>
    </row>
    <row r="279" spans="1:8" ht="13.5" thickBot="1">
      <c r="A279" s="44" t="s">
        <v>61</v>
      </c>
      <c r="B279" s="45" t="s">
        <v>62</v>
      </c>
      <c r="C279" s="45" t="s">
        <v>63</v>
      </c>
      <c r="D279" s="46" t="s">
        <v>206</v>
      </c>
      <c r="E279" s="45" t="s">
        <v>60</v>
      </c>
      <c r="F279" s="47" t="s">
        <v>170</v>
      </c>
      <c r="G279" s="45" t="s">
        <v>171</v>
      </c>
      <c r="H279" s="45" t="s">
        <v>211</v>
      </c>
    </row>
    <row r="280" spans="1:8" ht="13.5" thickTop="1">
      <c r="A280" s="7" t="s">
        <v>110</v>
      </c>
      <c r="B280" s="2" t="s">
        <v>111</v>
      </c>
      <c r="C280" s="2" t="s">
        <v>268</v>
      </c>
      <c r="D280" s="11">
        <v>300</v>
      </c>
      <c r="E280" s="13"/>
      <c r="F280" s="2"/>
      <c r="G280" s="2"/>
      <c r="H280" s="2"/>
    </row>
    <row r="281" spans="1:8" ht="12.75">
      <c r="A281" s="7">
        <v>6</v>
      </c>
      <c r="B281" s="2" t="s">
        <v>222</v>
      </c>
      <c r="C281" s="2"/>
      <c r="D281" s="11">
        <v>60</v>
      </c>
      <c r="E281" s="13"/>
      <c r="F281" s="2"/>
      <c r="G281" s="2"/>
      <c r="H281" s="2"/>
    </row>
    <row r="282" spans="1:8" ht="12.75">
      <c r="A282" s="7">
        <v>2</v>
      </c>
      <c r="B282" s="2" t="s">
        <v>266</v>
      </c>
      <c r="C282" s="2" t="s">
        <v>233</v>
      </c>
      <c r="D282" s="11">
        <v>187</v>
      </c>
      <c r="E282" s="13"/>
      <c r="F282" s="2"/>
      <c r="G282" s="2"/>
      <c r="H282" s="2"/>
    </row>
    <row r="283" spans="1:8" ht="12.75">
      <c r="A283" s="7">
        <v>1</v>
      </c>
      <c r="B283" s="2" t="s">
        <v>265</v>
      </c>
      <c r="C283" s="2" t="s">
        <v>264</v>
      </c>
      <c r="D283" s="11">
        <v>22</v>
      </c>
      <c r="E283" s="13"/>
      <c r="F283" s="2"/>
      <c r="G283" s="2"/>
      <c r="H283" s="2"/>
    </row>
    <row r="284" spans="1:8" ht="12.75">
      <c r="A284" s="7">
        <v>1</v>
      </c>
      <c r="B284" s="2" t="s">
        <v>137</v>
      </c>
      <c r="C284" s="2" t="s">
        <v>138</v>
      </c>
      <c r="D284" s="11">
        <v>8</v>
      </c>
      <c r="E284" s="13"/>
      <c r="F284" s="2"/>
      <c r="G284" s="2"/>
      <c r="H284" s="2"/>
    </row>
    <row r="285" spans="1:8" ht="12.75">
      <c r="A285" s="7"/>
      <c r="B285" s="2" t="s">
        <v>263</v>
      </c>
      <c r="C285" s="2" t="s">
        <v>139</v>
      </c>
      <c r="D285" s="11">
        <v>150</v>
      </c>
      <c r="E285" s="13"/>
      <c r="F285" s="2"/>
      <c r="G285" s="2"/>
      <c r="H285" s="2"/>
    </row>
    <row r="286" spans="1:8" ht="12.75">
      <c r="A286" s="7">
        <v>1</v>
      </c>
      <c r="B286" s="2" t="s">
        <v>59</v>
      </c>
      <c r="C286" s="2" t="s">
        <v>267</v>
      </c>
      <c r="D286" s="11">
        <v>1700</v>
      </c>
      <c r="E286" s="13"/>
      <c r="F286" s="2"/>
      <c r="G286" s="2"/>
      <c r="H286" s="2"/>
    </row>
    <row r="287" spans="1:8" ht="12.75">
      <c r="A287" s="7">
        <v>1</v>
      </c>
      <c r="B287" s="2" t="s">
        <v>228</v>
      </c>
      <c r="C287" s="2" t="s">
        <v>229</v>
      </c>
      <c r="D287" s="11">
        <v>300</v>
      </c>
      <c r="E287" s="13"/>
      <c r="F287" s="2"/>
      <c r="G287" s="2"/>
      <c r="H287" s="2"/>
    </row>
    <row r="288" spans="1:8" ht="12.75">
      <c r="A288" s="7">
        <v>2</v>
      </c>
      <c r="B288" s="2" t="s">
        <v>260</v>
      </c>
      <c r="C288" s="2" t="s">
        <v>261</v>
      </c>
      <c r="D288" s="11">
        <v>568</v>
      </c>
      <c r="E288" s="13"/>
      <c r="F288" s="2"/>
      <c r="G288" s="2"/>
      <c r="H288" s="2"/>
    </row>
    <row r="289" spans="1:8" ht="12.75">
      <c r="A289" s="7">
        <v>2</v>
      </c>
      <c r="B289" s="2" t="s">
        <v>56</v>
      </c>
      <c r="C289" s="2" t="s">
        <v>289</v>
      </c>
      <c r="D289" s="11">
        <v>300</v>
      </c>
      <c r="E289" s="2"/>
      <c r="F289" s="2"/>
      <c r="G289" s="2"/>
      <c r="H289" s="2"/>
    </row>
    <row r="290" spans="1:8" ht="12.75">
      <c r="A290" s="7">
        <v>4</v>
      </c>
      <c r="B290" s="2" t="s">
        <v>57</v>
      </c>
      <c r="C290" s="2" t="s">
        <v>58</v>
      </c>
      <c r="D290" s="11">
        <v>136</v>
      </c>
      <c r="E290" s="2"/>
      <c r="F290" s="2"/>
      <c r="G290" s="2"/>
      <c r="H290" s="2"/>
    </row>
    <row r="291" spans="1:8" ht="12.75">
      <c r="A291" s="7">
        <v>1</v>
      </c>
      <c r="B291" s="2" t="s">
        <v>288</v>
      </c>
      <c r="C291" s="2" t="s">
        <v>287</v>
      </c>
      <c r="D291" s="11">
        <v>100</v>
      </c>
      <c r="E291" s="2"/>
      <c r="F291" s="2"/>
      <c r="G291" s="2"/>
      <c r="H291" s="2"/>
    </row>
    <row r="292" spans="1:8" ht="12.75">
      <c r="A292" s="7">
        <v>1</v>
      </c>
      <c r="B292" s="53" t="s">
        <v>290</v>
      </c>
      <c r="C292" s="2" t="s">
        <v>291</v>
      </c>
      <c r="D292" s="11">
        <v>150</v>
      </c>
      <c r="E292" s="2"/>
      <c r="F292" s="2"/>
      <c r="G292" s="2"/>
      <c r="H292" s="2"/>
    </row>
    <row r="293" spans="1:8" ht="12.75">
      <c r="A293" s="7"/>
      <c r="B293" s="53"/>
      <c r="C293" s="2"/>
      <c r="D293" s="11"/>
      <c r="E293" s="2"/>
      <c r="F293" s="2"/>
      <c r="G293" s="2"/>
      <c r="H293" s="2"/>
    </row>
    <row r="294" spans="1:8" ht="13.5" thickBot="1">
      <c r="A294" s="7"/>
      <c r="B294" s="2"/>
      <c r="C294" s="2"/>
      <c r="D294" s="11"/>
      <c r="E294" s="2"/>
      <c r="F294" s="2"/>
      <c r="G294" s="2"/>
      <c r="H294" s="2"/>
    </row>
    <row r="295" spans="1:8" ht="14.25" thickBot="1" thickTop="1">
      <c r="A295" s="23"/>
      <c r="B295" s="24"/>
      <c r="C295" s="25" t="s">
        <v>209</v>
      </c>
      <c r="D295" s="26">
        <f>SUM(D280:D294)</f>
        <v>3981</v>
      </c>
      <c r="E295" s="27">
        <f>SUM(E280:E294)</f>
        <v>0</v>
      </c>
      <c r="F295" s="24"/>
      <c r="G295" s="28"/>
      <c r="H295" s="28"/>
    </row>
    <row r="296" ht="13.5" thickTop="1">
      <c r="B296"/>
    </row>
    <row r="297" ht="12.75">
      <c r="B297"/>
    </row>
    <row r="298" ht="18">
      <c r="A298" s="3" t="s">
        <v>49</v>
      </c>
    </row>
    <row r="299" spans="1:7" ht="12.75">
      <c r="A299" s="63" t="s">
        <v>314</v>
      </c>
      <c r="B299" s="63"/>
      <c r="C299" s="63"/>
      <c r="D299" s="63"/>
      <c r="E299" s="63"/>
      <c r="F299" s="63"/>
      <c r="G299" s="63"/>
    </row>
    <row r="301" spans="1:8" ht="13.5" thickBot="1">
      <c r="A301" s="40" t="s">
        <v>61</v>
      </c>
      <c r="B301" s="41" t="s">
        <v>62</v>
      </c>
      <c r="C301" s="41" t="s">
        <v>63</v>
      </c>
      <c r="D301" s="42" t="s">
        <v>206</v>
      </c>
      <c r="E301" s="41" t="s">
        <v>60</v>
      </c>
      <c r="F301" s="43" t="s">
        <v>170</v>
      </c>
      <c r="G301" s="41" t="s">
        <v>171</v>
      </c>
      <c r="H301" s="41" t="s">
        <v>211</v>
      </c>
    </row>
    <row r="302" spans="1:8" ht="13.5" thickTop="1">
      <c r="A302" s="7"/>
      <c r="B302" s="2" t="s">
        <v>315</v>
      </c>
      <c r="C302" s="2" t="s">
        <v>316</v>
      </c>
      <c r="D302" s="11">
        <v>19000</v>
      </c>
      <c r="E302" s="2"/>
      <c r="F302" s="2"/>
      <c r="G302" s="2"/>
      <c r="H302" s="2"/>
    </row>
    <row r="303" spans="1:8" ht="12.75">
      <c r="A303" s="7"/>
      <c r="B303" s="2"/>
      <c r="C303" s="2"/>
      <c r="D303" s="11"/>
      <c r="E303" s="2"/>
      <c r="F303" s="2"/>
      <c r="G303" s="2"/>
      <c r="H303" s="2"/>
    </row>
    <row r="304" spans="1:8" ht="13.5" thickBot="1">
      <c r="A304" s="7"/>
      <c r="B304" s="2"/>
      <c r="C304" s="2"/>
      <c r="D304" s="11"/>
      <c r="E304" s="2"/>
      <c r="F304" s="2"/>
      <c r="G304" s="2"/>
      <c r="H304" s="2"/>
    </row>
    <row r="305" spans="1:8" ht="14.25" thickBot="1" thickTop="1">
      <c r="A305" s="23"/>
      <c r="B305" s="24"/>
      <c r="C305" s="25" t="s">
        <v>209</v>
      </c>
      <c r="D305" s="26">
        <f>SUM(D302:D304)</f>
        <v>19000</v>
      </c>
      <c r="E305" s="27">
        <f>SUM(E302:E304)</f>
        <v>0</v>
      </c>
      <c r="F305" s="24"/>
      <c r="G305" s="28"/>
      <c r="H305" s="28"/>
    </row>
    <row r="306" ht="13.5" thickTop="1">
      <c r="B306"/>
    </row>
    <row r="307" ht="111" customHeight="1">
      <c r="B307"/>
    </row>
    <row r="308" spans="1:4" ht="18">
      <c r="A308" s="3" t="s">
        <v>143</v>
      </c>
      <c r="D308" t="s">
        <v>292</v>
      </c>
    </row>
    <row r="310" spans="1:8" ht="13.5" thickBot="1">
      <c r="A310" s="18" t="s">
        <v>297</v>
      </c>
      <c r="B310" s="19" t="s">
        <v>62</v>
      </c>
      <c r="C310" s="19" t="s">
        <v>63</v>
      </c>
      <c r="D310" s="50" t="s">
        <v>277</v>
      </c>
      <c r="E310" s="50" t="s">
        <v>278</v>
      </c>
      <c r="F310" s="20" t="s">
        <v>206</v>
      </c>
      <c r="G310" s="19" t="s">
        <v>60</v>
      </c>
      <c r="H310" s="19" t="s">
        <v>211</v>
      </c>
    </row>
    <row r="311" spans="1:8" ht="13.5" thickTop="1">
      <c r="A311" s="57" t="s">
        <v>298</v>
      </c>
      <c r="B311" s="55" t="s">
        <v>144</v>
      </c>
      <c r="C311" s="55" t="s">
        <v>207</v>
      </c>
      <c r="D311" s="51">
        <f>F311</f>
        <v>4265</v>
      </c>
      <c r="E311" s="51">
        <f>D311</f>
        <v>4265</v>
      </c>
      <c r="F311" s="30">
        <f>D26</f>
        <v>4265</v>
      </c>
      <c r="G311" s="32">
        <f>E26</f>
        <v>0</v>
      </c>
      <c r="H311" s="8"/>
    </row>
    <row r="312" spans="1:8" ht="12.75">
      <c r="A312" s="57" t="s">
        <v>298</v>
      </c>
      <c r="B312" s="55" t="s">
        <v>145</v>
      </c>
      <c r="C312" s="55"/>
      <c r="D312" s="51">
        <f>F312</f>
        <v>2143</v>
      </c>
      <c r="E312" s="51">
        <f>D312</f>
        <v>2143</v>
      </c>
      <c r="F312" s="30">
        <f>D45</f>
        <v>2143</v>
      </c>
      <c r="G312" s="32">
        <f>E45</f>
        <v>0</v>
      </c>
      <c r="H312" s="2"/>
    </row>
    <row r="313" spans="1:8" ht="12.75">
      <c r="A313" s="57" t="s">
        <v>298</v>
      </c>
      <c r="B313" s="55" t="s">
        <v>146</v>
      </c>
      <c r="C313" s="55"/>
      <c r="D313" s="51">
        <f>F313</f>
        <v>1673</v>
      </c>
      <c r="E313" s="51">
        <f>D313</f>
        <v>1673</v>
      </c>
      <c r="F313" s="30">
        <f>D60</f>
        <v>1673</v>
      </c>
      <c r="G313" s="32">
        <f>E60</f>
        <v>0</v>
      </c>
      <c r="H313" s="2"/>
    </row>
    <row r="314" spans="1:9" ht="12.75">
      <c r="A314" s="57" t="s">
        <v>298</v>
      </c>
      <c r="B314" s="55" t="s">
        <v>147</v>
      </c>
      <c r="C314" s="55"/>
      <c r="D314" s="51">
        <f>F314</f>
        <v>5726</v>
      </c>
      <c r="E314" s="51">
        <f>D314</f>
        <v>5726</v>
      </c>
      <c r="F314" s="30">
        <f>D77</f>
        <v>5726</v>
      </c>
      <c r="G314" s="32">
        <f>E77</f>
        <v>0</v>
      </c>
      <c r="H314" s="2"/>
      <c r="I314" s="54"/>
    </row>
    <row r="315" spans="1:8" ht="12.75">
      <c r="A315" s="57" t="s">
        <v>298</v>
      </c>
      <c r="B315" s="55" t="s">
        <v>300</v>
      </c>
      <c r="C315" s="55"/>
      <c r="D315" s="51">
        <f>F315</f>
        <v>582</v>
      </c>
      <c r="E315" s="51">
        <f>D315</f>
        <v>582</v>
      </c>
      <c r="F315" s="30">
        <f>D94</f>
        <v>582</v>
      </c>
      <c r="G315" s="32">
        <f>E94</f>
        <v>0</v>
      </c>
      <c r="H315" s="2"/>
    </row>
    <row r="316" spans="1:8" ht="12.75">
      <c r="A316" s="58" t="s">
        <v>299</v>
      </c>
      <c r="B316" s="56" t="s">
        <v>300</v>
      </c>
      <c r="C316" s="56" t="s">
        <v>51</v>
      </c>
      <c r="D316" s="52">
        <f>D109</f>
        <v>744</v>
      </c>
      <c r="E316" s="51">
        <f>D316/4</f>
        <v>186</v>
      </c>
      <c r="F316" s="30">
        <f>D109/4</f>
        <v>186</v>
      </c>
      <c r="G316" s="32">
        <f>E109/3</f>
        <v>0</v>
      </c>
      <c r="H316" s="2"/>
    </row>
    <row r="317" spans="1:8" ht="12.75">
      <c r="A317" s="60" t="s">
        <v>296</v>
      </c>
      <c r="B317" s="61" t="s">
        <v>300</v>
      </c>
      <c r="C317" s="61" t="s">
        <v>274</v>
      </c>
      <c r="D317" s="52">
        <f>D122</f>
        <v>2158</v>
      </c>
      <c r="E317" s="51">
        <f>D317/12</f>
        <v>179.83333333333334</v>
      </c>
      <c r="F317" s="30">
        <v>500</v>
      </c>
      <c r="G317" s="32"/>
      <c r="H317" s="2"/>
    </row>
    <row r="318" spans="1:8" ht="12.75">
      <c r="A318" s="57" t="s">
        <v>298</v>
      </c>
      <c r="B318" s="55" t="s">
        <v>301</v>
      </c>
      <c r="C318" s="55" t="s">
        <v>276</v>
      </c>
      <c r="D318" s="52">
        <f>D146</f>
        <v>3075</v>
      </c>
      <c r="E318" s="51">
        <f>D318</f>
        <v>3075</v>
      </c>
      <c r="F318" s="30">
        <f>D146</f>
        <v>3075</v>
      </c>
      <c r="G318" s="32">
        <f>E146</f>
        <v>0</v>
      </c>
      <c r="H318" s="2"/>
    </row>
    <row r="319" spans="1:11" ht="12.75">
      <c r="A319" s="58" t="s">
        <v>299</v>
      </c>
      <c r="B319" s="56" t="s">
        <v>301</v>
      </c>
      <c r="C319" s="56" t="s">
        <v>51</v>
      </c>
      <c r="D319" s="52">
        <f>D161</f>
        <v>725</v>
      </c>
      <c r="E319" s="51">
        <f>D319/4</f>
        <v>181.25</v>
      </c>
      <c r="F319" s="30">
        <f>D161/4</f>
        <v>181.25</v>
      </c>
      <c r="G319" s="32">
        <f>E161/3</f>
        <v>0</v>
      </c>
      <c r="H319" s="2"/>
      <c r="K319" s="54"/>
    </row>
    <row r="320" spans="1:8" ht="12.75">
      <c r="A320" s="57" t="s">
        <v>298</v>
      </c>
      <c r="B320" s="55" t="s">
        <v>302</v>
      </c>
      <c r="C320" s="55"/>
      <c r="D320" s="52">
        <f>D174</f>
        <v>128</v>
      </c>
      <c r="E320" s="51">
        <f>D320</f>
        <v>128</v>
      </c>
      <c r="F320" s="30">
        <f>D174</f>
        <v>128</v>
      </c>
      <c r="G320" s="32">
        <f>E174</f>
        <v>0</v>
      </c>
      <c r="H320" s="2"/>
    </row>
    <row r="321" spans="1:8" ht="12.75">
      <c r="A321" s="60" t="s">
        <v>296</v>
      </c>
      <c r="B321" s="61" t="s">
        <v>303</v>
      </c>
      <c r="C321" s="61" t="s">
        <v>48</v>
      </c>
      <c r="D321" s="52">
        <v>2700</v>
      </c>
      <c r="E321" s="51">
        <f>D321/2</f>
        <v>1350</v>
      </c>
      <c r="F321" s="30">
        <v>0</v>
      </c>
      <c r="G321" s="32"/>
      <c r="H321" s="2"/>
    </row>
    <row r="322" spans="1:8" ht="12.75">
      <c r="A322" s="57" t="s">
        <v>298</v>
      </c>
      <c r="B322" s="55" t="s">
        <v>304</v>
      </c>
      <c r="C322" s="55"/>
      <c r="D322" s="52">
        <f>D253</f>
        <v>232</v>
      </c>
      <c r="E322" s="51">
        <f>D322</f>
        <v>232</v>
      </c>
      <c r="F322" s="30">
        <f>D253</f>
        <v>232</v>
      </c>
      <c r="G322" s="32">
        <f>E253</f>
        <v>0</v>
      </c>
      <c r="H322" s="2"/>
    </row>
    <row r="323" spans="1:8" ht="12.75">
      <c r="A323" s="58" t="s">
        <v>299</v>
      </c>
      <c r="B323" s="56" t="s">
        <v>304</v>
      </c>
      <c r="C323" s="56" t="s">
        <v>50</v>
      </c>
      <c r="D323" s="52">
        <f>D273</f>
        <v>9580</v>
      </c>
      <c r="E323" s="51">
        <f>D323/4</f>
        <v>2395</v>
      </c>
      <c r="F323" s="30">
        <f>D273/4</f>
        <v>2395</v>
      </c>
      <c r="G323" s="32">
        <f>E273/3</f>
        <v>0</v>
      </c>
      <c r="H323" s="2"/>
    </row>
    <row r="324" spans="1:8" ht="12.75">
      <c r="A324" s="60" t="s">
        <v>296</v>
      </c>
      <c r="B324" s="61" t="s">
        <v>304</v>
      </c>
      <c r="C324" s="61" t="s">
        <v>273</v>
      </c>
      <c r="D324" s="52">
        <f>D295</f>
        <v>3981</v>
      </c>
      <c r="E324" s="51">
        <f>D324/12</f>
        <v>331.75</v>
      </c>
      <c r="F324" s="30">
        <v>2000</v>
      </c>
      <c r="G324" s="32"/>
      <c r="H324" s="2"/>
    </row>
    <row r="325" spans="1:8" ht="12.75">
      <c r="A325" s="58" t="s">
        <v>299</v>
      </c>
      <c r="B325" s="56" t="s">
        <v>148</v>
      </c>
      <c r="C325" s="56" t="s">
        <v>317</v>
      </c>
      <c r="D325" s="52">
        <f>D305</f>
        <v>19000</v>
      </c>
      <c r="E325" s="51">
        <f>D325/3</f>
        <v>6333.333333333333</v>
      </c>
      <c r="F325" s="30">
        <f>D305/3</f>
        <v>6333.333333333333</v>
      </c>
      <c r="G325" s="32">
        <f>E305</f>
        <v>0</v>
      </c>
      <c r="H325" s="2"/>
    </row>
    <row r="326" spans="1:8" ht="12.75">
      <c r="A326" s="7"/>
      <c r="B326" s="2"/>
      <c r="C326" s="2"/>
      <c r="D326" s="52"/>
      <c r="E326" s="52"/>
      <c r="F326" s="30"/>
      <c r="G326" s="32"/>
      <c r="H326" s="2"/>
    </row>
    <row r="327" spans="1:8" ht="12.75">
      <c r="A327" s="7"/>
      <c r="B327" s="2"/>
      <c r="C327" s="2"/>
      <c r="D327" s="52"/>
      <c r="E327" s="52"/>
      <c r="F327" s="30"/>
      <c r="G327" s="32"/>
      <c r="H327" s="2"/>
    </row>
    <row r="328" spans="1:8" ht="13.5" thickBot="1">
      <c r="A328" s="7"/>
      <c r="B328" s="2"/>
      <c r="C328" s="2"/>
      <c r="D328" s="52"/>
      <c r="E328" s="52"/>
      <c r="F328" s="30"/>
      <c r="G328" s="32"/>
      <c r="H328" s="2"/>
    </row>
    <row r="329" spans="1:8" ht="14.25" thickBot="1" thickTop="1">
      <c r="A329" s="23"/>
      <c r="B329" s="24"/>
      <c r="C329" s="25" t="s">
        <v>209</v>
      </c>
      <c r="D329" s="31"/>
      <c r="E329" s="31"/>
      <c r="F329" s="62">
        <f>SUM(F312:F328)</f>
        <v>25154.583333333332</v>
      </c>
      <c r="G329" s="49">
        <f>SUM(G312:G328)</f>
        <v>0</v>
      </c>
      <c r="H329" s="28"/>
    </row>
    <row r="330" ht="13.5" thickTop="1"/>
    <row r="332" spans="1:3" ht="12.75">
      <c r="A332" s="59" t="s">
        <v>305</v>
      </c>
      <c r="B332"/>
      <c r="C332"/>
    </row>
    <row r="333" spans="1:7" ht="108.75" customHeight="1">
      <c r="A333" s="67" t="s">
        <v>306</v>
      </c>
      <c r="B333" s="67"/>
      <c r="C333" s="67"/>
      <c r="D333" s="67"/>
      <c r="E333" s="67"/>
      <c r="F333" s="67"/>
      <c r="G333" s="67"/>
    </row>
    <row r="334" spans="2:3" ht="12.75">
      <c r="B334"/>
      <c r="C334"/>
    </row>
    <row r="335" spans="2:3" ht="12.75">
      <c r="B335"/>
      <c r="C335"/>
    </row>
    <row r="336" spans="2:3" ht="12.75">
      <c r="B336"/>
      <c r="C336"/>
    </row>
    <row r="337" spans="2:3" ht="12.75">
      <c r="B337"/>
      <c r="C337"/>
    </row>
    <row r="338" spans="2:3" ht="12.75">
      <c r="B338"/>
      <c r="C338"/>
    </row>
    <row r="339" spans="2:3" ht="12.75">
      <c r="B339"/>
      <c r="C339"/>
    </row>
    <row r="340" spans="2:3" ht="12.75">
      <c r="B340"/>
      <c r="C340"/>
    </row>
    <row r="341" spans="2:3" ht="12.75">
      <c r="B341"/>
      <c r="C341"/>
    </row>
    <row r="342" spans="2:3" ht="12.75">
      <c r="B342"/>
      <c r="C342"/>
    </row>
    <row r="343" spans="2:3" ht="12.75">
      <c r="B343"/>
      <c r="C343"/>
    </row>
    <row r="344" spans="2:3" ht="12.75">
      <c r="B344"/>
      <c r="C344"/>
    </row>
    <row r="345" spans="2:3" ht="12.75">
      <c r="B345"/>
      <c r="C345"/>
    </row>
    <row r="346" spans="2:3" ht="12.75">
      <c r="B346"/>
      <c r="C346"/>
    </row>
    <row r="347" spans="2:3" ht="12.75">
      <c r="B347"/>
      <c r="C347"/>
    </row>
    <row r="348" spans="2:3" ht="12.75">
      <c r="B348"/>
      <c r="C348"/>
    </row>
    <row r="349" spans="2:3" ht="12.75">
      <c r="B349"/>
      <c r="C349"/>
    </row>
    <row r="350" spans="2:3" ht="12.75">
      <c r="B350"/>
      <c r="C350"/>
    </row>
    <row r="351" spans="2:3" ht="12.75">
      <c r="B351"/>
      <c r="C351"/>
    </row>
    <row r="352" spans="2:3" ht="12.75">
      <c r="B352"/>
      <c r="C352"/>
    </row>
    <row r="353" spans="2:3" ht="12.75">
      <c r="B353"/>
      <c r="C353"/>
    </row>
    <row r="354" spans="2:3" ht="12.75">
      <c r="B354"/>
      <c r="C354"/>
    </row>
    <row r="355" spans="2:3" ht="12.75">
      <c r="B355"/>
      <c r="C355"/>
    </row>
    <row r="356" spans="2:3" ht="12.75">
      <c r="B356"/>
      <c r="C356"/>
    </row>
  </sheetData>
  <sheetProtection/>
  <mergeCells count="18">
    <mergeCell ref="A333:G333"/>
    <mergeCell ref="A299:G299"/>
    <mergeCell ref="A5:G5"/>
    <mergeCell ref="A29:G29"/>
    <mergeCell ref="A48:G48"/>
    <mergeCell ref="A63:IV63"/>
    <mergeCell ref="A6:G6"/>
    <mergeCell ref="A7:G7"/>
    <mergeCell ref="A277:G277"/>
    <mergeCell ref="A126:G126"/>
    <mergeCell ref="A149:G149"/>
    <mergeCell ref="A164:G164"/>
    <mergeCell ref="A10:G10"/>
    <mergeCell ref="A177:G177"/>
    <mergeCell ref="A2:G2"/>
    <mergeCell ref="A3:G3"/>
    <mergeCell ref="A4:G4"/>
    <mergeCell ref="A80:G80"/>
  </mergeCells>
  <printOptions/>
  <pageMargins left="0.39" right="0.5" top="0.66" bottom="0.37" header="0.24" footer="0.17"/>
  <pageSetup horizontalDpi="300" verticalDpi="300" orientation="landscape" paperSize="9" r:id="rId1"/>
  <headerFooter alignWithMargins="0">
    <oddHeader>&amp;C&amp;"Arial Rounded MT Bold,Fed"&amp;14Pakkeliste - Jotunheimen 2011</oddHeader>
    <oddFooter>&amp;L&amp;F&amp;CSide: &amp;P/&amp;N&amp;RPrint dato:&amp;D</oddFooter>
  </headerFooter>
  <ignoredErrors>
    <ignoredError sqref="E319 E321 E3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Jakob</dc:creator>
  <cp:keywords/>
  <dc:description/>
  <cp:lastModifiedBy>Jakob S. Jepsen</cp:lastModifiedBy>
  <cp:lastPrinted>2011-06-06T12:58:46Z</cp:lastPrinted>
  <dcterms:created xsi:type="dcterms:W3CDTF">2007-01-20T13:19:10Z</dcterms:created>
  <dcterms:modified xsi:type="dcterms:W3CDTF">2011-06-06T13:04:36Z</dcterms:modified>
  <cp:category/>
  <cp:version/>
  <cp:contentType/>
  <cp:contentStatus/>
</cp:coreProperties>
</file>